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Projets\CANOPE ET CNED - Réaménagement\ARCHITECTURE\PCG\DCE\RENDU - VALIDATION\RENDU DCE 02-10-25\CDPGF\"/>
    </mc:Choice>
  </mc:AlternateContent>
  <xr:revisionPtr revIDLastSave="154" documentId="13_ncr:1_{C2102E72-95AE-49EE-BAEC-E2302693923F}" xr6:coauthVersionLast="47" xr6:coauthVersionMax="47" xr10:uidLastSave="{FB093AC9-29F7-41CA-BCEF-7BFA43C261D5}"/>
  <bookViews>
    <workbookView xWindow="-120" yWindow="-120" windowWidth="29040" windowHeight="15840" firstSheet="1" activeTab="1" xr2:uid="{00000000-000D-0000-FFFF-FFFF00000000}"/>
  </bookViews>
  <sheets>
    <sheet name="Lot N°06 Page de garde" sheetId="1" r:id="rId1"/>
    <sheet name="Lot N°06 MENUISERIES INTERIEUR" sheetId="2" r:id="rId2"/>
  </sheets>
  <definedNames>
    <definedName name="_xlnm.Print_Titles" localSheetId="1">'Lot N°06 MENUISERIES INTERIEUR'!$1:$1</definedName>
    <definedName name="_xlnm.Print_Area" localSheetId="1">'Lot N°06 MENUISERIES INTERIEUR'!$A$1:$I$95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5" i="2" l="1"/>
  <c r="I94" i="2"/>
  <c r="E93" i="2"/>
  <c r="E91" i="2"/>
  <c r="I90" i="2"/>
  <c r="E87" i="2"/>
  <c r="E86" i="2"/>
  <c r="E85" i="2"/>
  <c r="I6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3" i="2"/>
  <c r="I35" i="2"/>
  <c r="I36" i="2"/>
  <c r="I37" i="2"/>
  <c r="I40" i="2"/>
  <c r="I41" i="2"/>
  <c r="I43" i="2"/>
  <c r="I44" i="2"/>
  <c r="I47" i="2"/>
  <c r="I49" i="2"/>
  <c r="I50" i="2"/>
  <c r="I51" i="2"/>
  <c r="I54" i="2"/>
  <c r="I55" i="2"/>
  <c r="I56" i="2"/>
  <c r="I57" i="2"/>
  <c r="I58" i="2"/>
  <c r="I59" i="2"/>
  <c r="I60" i="2"/>
  <c r="I62" i="2"/>
  <c r="I63" i="2"/>
  <c r="I64" i="2"/>
  <c r="I65" i="2"/>
  <c r="I66" i="2"/>
  <c r="I67" i="2"/>
  <c r="I69" i="2"/>
  <c r="I70" i="2"/>
  <c r="I71" i="2"/>
  <c r="I73" i="2"/>
  <c r="I75" i="2"/>
  <c r="I76" i="2"/>
  <c r="I77" i="2"/>
  <c r="I78" i="2"/>
  <c r="I79" i="2"/>
  <c r="I80" i="2"/>
  <c r="I81" i="2"/>
  <c r="I83" i="2"/>
  <c r="I5" i="2"/>
  <c r="B86" i="2"/>
  <c r="E89" i="2"/>
</calcChain>
</file>

<file path=xl/sharedStrings.xml><?xml version="1.0" encoding="utf-8"?>
<sst xmlns="http://schemas.openxmlformats.org/spreadsheetml/2006/main" count="384" uniqueCount="244">
  <si>
    <t>U</t>
  </si>
  <si>
    <t>Quantité</t>
  </si>
  <si>
    <t>Quantité entreprise</t>
  </si>
  <si>
    <t>Prix en €</t>
  </si>
  <si>
    <t>Total en €</t>
  </si>
  <si>
    <t>MENUISERIES INTERIEURES - MOBILIER SUR MESURE</t>
  </si>
  <si>
    <t>CH2</t>
  </si>
  <si>
    <t>MENI</t>
  </si>
  <si>
    <t>06.2</t>
  </si>
  <si>
    <t>PROTECTION CHANTIER</t>
  </si>
  <si>
    <t>CH3</t>
  </si>
  <si>
    <t xml:space="preserve">06.2.1 </t>
  </si>
  <si>
    <t>Protection de chantier</t>
  </si>
  <si>
    <t xml:space="preserve">Ens  </t>
  </si>
  <si>
    <t>ART</t>
  </si>
  <si>
    <t>000-G550</t>
  </si>
  <si>
    <t xml:space="preserve">06.2.2 </t>
  </si>
  <si>
    <t>Cylindre chantier - fermeture provisoire</t>
  </si>
  <si>
    <t xml:space="preserve">U    </t>
  </si>
  <si>
    <t>000-I374</t>
  </si>
  <si>
    <t>06.3</t>
  </si>
  <si>
    <t>BLOCS-PORTES INTERIEURS</t>
  </si>
  <si>
    <t>06.3.1</t>
  </si>
  <si>
    <t>Blocs-portes</t>
  </si>
  <si>
    <t>CH4</t>
  </si>
  <si>
    <t xml:space="preserve">06.2.1.2 </t>
  </si>
  <si>
    <t>Pi1 - 1 vantail - dim. 93x204 cm ht</t>
  </si>
  <si>
    <t>000-G529</t>
  </si>
  <si>
    <t xml:space="preserve">06.3.1.3 </t>
  </si>
  <si>
    <t>Pi1a - 1 vantail - dim. 93x226 cm ht</t>
  </si>
  <si>
    <t>000-I296</t>
  </si>
  <si>
    <t xml:space="preserve">06.3.1.4 </t>
  </si>
  <si>
    <t>Pi1b - 1 vantail - dim. 83x226 cm ht - avec oculus</t>
  </si>
  <si>
    <t>000-I347</t>
  </si>
  <si>
    <t xml:space="preserve">06.3.1.5 </t>
  </si>
  <si>
    <t>Pi1c - 1 vantail - dim. 83x226 cm ht</t>
  </si>
  <si>
    <t>000-I348</t>
  </si>
  <si>
    <t xml:space="preserve">06.3.1.6 </t>
  </si>
  <si>
    <t>Pi2 - 1 vantail - dim. 83x204cm ht - EI 30</t>
  </si>
  <si>
    <t>000-H824</t>
  </si>
  <si>
    <t xml:space="preserve">06.3.1.7 </t>
  </si>
  <si>
    <t>Pi3 - 1 vantail - dim. 93x204 cm ht - EI 30</t>
  </si>
  <si>
    <t>000-H825</t>
  </si>
  <si>
    <t xml:space="preserve">06.3.1.8 </t>
  </si>
  <si>
    <t>Pi4 - 2 vantaux tiercée - dim. 90+57x204 cm ht - Va et vient</t>
  </si>
  <si>
    <t>000-H826</t>
  </si>
  <si>
    <t xml:space="preserve">06.3.1.9 </t>
  </si>
  <si>
    <t>Pi5a - 2 vantaux tiercée - dim. 90+70x204 cm ht - El 30 - ventouse</t>
  </si>
  <si>
    <t>000-H828</t>
  </si>
  <si>
    <t xml:space="preserve">06.3.1.10 </t>
  </si>
  <si>
    <t>Pi5b - 2 vantaux tiercée - dim. 90+37x204 cm ht &amp; 90+57 cm ht - El30 - ventouse</t>
  </si>
  <si>
    <t>000-H834</t>
  </si>
  <si>
    <t xml:space="preserve">06.3.1.11 </t>
  </si>
  <si>
    <t>Pi6 - 1 vantail va et vient - dim. 105x204 cm ht - El30 - Va et vient - ventouse</t>
  </si>
  <si>
    <t>000-H829</t>
  </si>
  <si>
    <t xml:space="preserve">06.3.1.12 </t>
  </si>
  <si>
    <t>Pi7 - 2 vantaux tiercée - dim. 90+55x204 cm ht</t>
  </si>
  <si>
    <t>000-H830</t>
  </si>
  <si>
    <t xml:space="preserve">06.3.1.13 </t>
  </si>
  <si>
    <t>Pi8 - 1 vantail - dim. 101x204cm ht - EI 30 - Hydro</t>
  </si>
  <si>
    <t>000-H831</t>
  </si>
  <si>
    <t xml:space="preserve">06.3.1.14 </t>
  </si>
  <si>
    <t>Pi9 - 1 vantail - dim. 106x204cm ht - EI 30</t>
  </si>
  <si>
    <t>000-H832</t>
  </si>
  <si>
    <t xml:space="preserve">06.3.1.15 </t>
  </si>
  <si>
    <t>Pi10 - 1 vantail - dim. 106x204 cm ht</t>
  </si>
  <si>
    <t>000-H835</t>
  </si>
  <si>
    <t xml:space="preserve">06.3.1.16 </t>
  </si>
  <si>
    <t>Pi11 - 2 vantaux tiercée - dim. 90+25x204 cm ht - Va et vient</t>
  </si>
  <si>
    <t>000-H836</t>
  </si>
  <si>
    <t xml:space="preserve">06.3.1.17 </t>
  </si>
  <si>
    <t>Pi12 - 2 vantaux tiercée - dim. 90+50x230 cm ht</t>
  </si>
  <si>
    <t>000-H837</t>
  </si>
  <si>
    <t xml:space="preserve">06.3.1.18 </t>
  </si>
  <si>
    <t>Pi13 - 1 vantail - dim. 93x230 cm ht</t>
  </si>
  <si>
    <t>000-H838</t>
  </si>
  <si>
    <t xml:space="preserve">06.3.1.19 </t>
  </si>
  <si>
    <t>Pi14 - 2 vantaux tiercée - dim. 93+57x204 cm ht - EI30- Va et vient</t>
  </si>
  <si>
    <t>000-H839</t>
  </si>
  <si>
    <t xml:space="preserve">06.3.1.20 </t>
  </si>
  <si>
    <t>Pi15 - 2 vantaux tiercée - dim. 90+60x204 cm ht - El 30 - ventouse</t>
  </si>
  <si>
    <t>000-H840</t>
  </si>
  <si>
    <t xml:space="preserve">06.3.1.21 </t>
  </si>
  <si>
    <t>Pi17 - 1 vantail - dim. 106x204cm ht - EI 30</t>
  </si>
  <si>
    <t>000-H843</t>
  </si>
  <si>
    <t xml:space="preserve">06.3.1.22 </t>
  </si>
  <si>
    <t>Pi18 - 1 vantail - dim. 114x204 cm ht - EI 30</t>
  </si>
  <si>
    <t>000-H844</t>
  </si>
  <si>
    <t xml:space="preserve">06.3.1.23 </t>
  </si>
  <si>
    <t>Pi19 - 1 vantail - dim. 83x204 cm ht - Hydro</t>
  </si>
  <si>
    <t>000-I299</t>
  </si>
  <si>
    <t xml:space="preserve">06.3.1.24 </t>
  </si>
  <si>
    <t>Pi20 - 1 vantail - dim. 93x204 cm ht - Hydro</t>
  </si>
  <si>
    <t>000-I300</t>
  </si>
  <si>
    <t>06.3.2</t>
  </si>
  <si>
    <t>Organigramme</t>
  </si>
  <si>
    <t xml:space="preserve">06.3.2.1 </t>
  </si>
  <si>
    <t>000-G172</t>
  </si>
  <si>
    <t>06.4</t>
  </si>
  <si>
    <t>CHASSIS BOIS VITRES</t>
  </si>
  <si>
    <t xml:space="preserve">06.4.1 </t>
  </si>
  <si>
    <t>Ch2 - dim. 80x230 cm ht</t>
  </si>
  <si>
    <t>000-G337</t>
  </si>
  <si>
    <t xml:space="preserve">06.4.2 </t>
  </si>
  <si>
    <t>Ch3 - dim. 40x230 cm ht</t>
  </si>
  <si>
    <t>000-I349</t>
  </si>
  <si>
    <t xml:space="preserve">06.4.3 </t>
  </si>
  <si>
    <t>Ch4 - dim. 60x230 cm ht</t>
  </si>
  <si>
    <t>000-I350</t>
  </si>
  <si>
    <t>06.5</t>
  </si>
  <si>
    <t>FACADES ET TRAPPES DE GAINES</t>
  </si>
  <si>
    <t>06.5.1</t>
  </si>
  <si>
    <t>Façades de gaines techniques- placards elec</t>
  </si>
  <si>
    <t xml:space="preserve">06.5.1.1 </t>
  </si>
  <si>
    <t>Gt1 - tiercée 1.80x 2.04m ht + 0.90x2.04 m ht -  Ei30 (CF 1/2h)</t>
  </si>
  <si>
    <t>000-E680</t>
  </si>
  <si>
    <t xml:space="preserve">06.5.1.2 </t>
  </si>
  <si>
    <t>Gt2 - simple battant 0.90 x 2.04m ht - Ei30 (CF 1/2h)</t>
  </si>
  <si>
    <t>000-G862</t>
  </si>
  <si>
    <t>06.5.2</t>
  </si>
  <si>
    <t>Trappes</t>
  </si>
  <si>
    <t xml:space="preserve">06.5.2.1 </t>
  </si>
  <si>
    <t>Trappe de gaine technique - EI30 (CF 1/2h) - 35 dB</t>
  </si>
  <si>
    <t>000-C061</t>
  </si>
  <si>
    <t xml:space="preserve">06.5.2.2 </t>
  </si>
  <si>
    <t>Trappe accès plafonds - EI30</t>
  </si>
  <si>
    <t>000-C064</t>
  </si>
  <si>
    <t>06.6</t>
  </si>
  <si>
    <t>PAROIS MENUISEES SUR MESURE - ENTREE</t>
  </si>
  <si>
    <t>06.6.1</t>
  </si>
  <si>
    <t>Ensemble menuisé - escalier entrée</t>
  </si>
  <si>
    <t xml:space="preserve">06.6.1.1 </t>
  </si>
  <si>
    <t>Paroi claire voie</t>
  </si>
  <si>
    <t xml:space="preserve">m²   </t>
  </si>
  <si>
    <t>000-C073</t>
  </si>
  <si>
    <t>06.6.2</t>
  </si>
  <si>
    <t>Ensemble menuisé bois - cafétéria</t>
  </si>
  <si>
    <t xml:space="preserve">06.6.2.1 </t>
  </si>
  <si>
    <t>Panneaux décoratifs dito paroi claire voie</t>
  </si>
  <si>
    <t>000-H845</t>
  </si>
  <si>
    <t xml:space="preserve">06.6.2.2 </t>
  </si>
  <si>
    <t>Ch1 - dim. 240x260 cm ht</t>
  </si>
  <si>
    <t>000-H846</t>
  </si>
  <si>
    <t xml:space="preserve">06.6.2.3 </t>
  </si>
  <si>
    <t>Pi16 - 1 vantail - dim. 93x201 cm ht</t>
  </si>
  <si>
    <t>000-H841</t>
  </si>
  <si>
    <t>06.7</t>
  </si>
  <si>
    <t>MOBILIER SUR MESURE</t>
  </si>
  <si>
    <t>06.7.1</t>
  </si>
  <si>
    <t>KITCHENETTE RDC - CAFETERIA</t>
  </si>
  <si>
    <t xml:space="preserve">06.7.1.1 </t>
  </si>
  <si>
    <t>Meuble bas avec tiroir</t>
  </si>
  <si>
    <t>000-H849</t>
  </si>
  <si>
    <t xml:space="preserve">06.7.1.2 </t>
  </si>
  <si>
    <t>Meuble bas avec porte</t>
  </si>
  <si>
    <t>000-H867</t>
  </si>
  <si>
    <t xml:space="preserve">06.7.1.3 </t>
  </si>
  <si>
    <t>Meuble bas évier 0.60 m</t>
  </si>
  <si>
    <t>000-H868</t>
  </si>
  <si>
    <t xml:space="preserve">06.7.1.4 </t>
  </si>
  <si>
    <t>Plan de travail</t>
  </si>
  <si>
    <t xml:space="preserve">ml   </t>
  </si>
  <si>
    <t>000-H866</t>
  </si>
  <si>
    <t xml:space="preserve">06.7.1.5 </t>
  </si>
  <si>
    <t>Étagères</t>
  </si>
  <si>
    <t>000-H871</t>
  </si>
  <si>
    <t xml:space="preserve">06.7.1.6 </t>
  </si>
  <si>
    <t>Meuble colonne</t>
  </si>
  <si>
    <t>000-H872</t>
  </si>
  <si>
    <t xml:space="preserve">06.7.1.7 </t>
  </si>
  <si>
    <t>Séparatif, habillage</t>
  </si>
  <si>
    <t>000-H869</t>
  </si>
  <si>
    <t>06.7.2</t>
  </si>
  <si>
    <t>KITCHENETTE R+1</t>
  </si>
  <si>
    <t xml:space="preserve">06.7.2.1 </t>
  </si>
  <si>
    <t>Meuble bas avec tiroirs</t>
  </si>
  <si>
    <t>000-H850</t>
  </si>
  <si>
    <t xml:space="preserve">06.7.2.2 </t>
  </si>
  <si>
    <t>000-H873</t>
  </si>
  <si>
    <t xml:space="preserve">06.7.2.3 </t>
  </si>
  <si>
    <t>Meuble bas évier 1.20 m</t>
  </si>
  <si>
    <t>000-H875</t>
  </si>
  <si>
    <t xml:space="preserve">06.7.2.4 </t>
  </si>
  <si>
    <t>000-H876</t>
  </si>
  <si>
    <t xml:space="preserve">06.7.2.5 </t>
  </si>
  <si>
    <t>000-I373</t>
  </si>
  <si>
    <t xml:space="preserve">06.7.2.6 </t>
  </si>
  <si>
    <t>Crédence, finitions</t>
  </si>
  <si>
    <t>000-H874</t>
  </si>
  <si>
    <t>06.7.3</t>
  </si>
  <si>
    <t>TABLES</t>
  </si>
  <si>
    <t xml:space="preserve">06.7.3.1 </t>
  </si>
  <si>
    <t>Plateau de travail - bulle 1P - Rdc</t>
  </si>
  <si>
    <t>000-G370</t>
  </si>
  <si>
    <t xml:space="preserve">06.7.3.2 </t>
  </si>
  <si>
    <t>Plateau de travail - box 2P - Rdc</t>
  </si>
  <si>
    <t>000-H852</t>
  </si>
  <si>
    <t>06.7.3.3</t>
  </si>
  <si>
    <t>Plateau de travail - Box 2P - R+1</t>
  </si>
  <si>
    <t>000-G772</t>
  </si>
  <si>
    <t>06.8</t>
  </si>
  <si>
    <t>MAINS COURANTES</t>
  </si>
  <si>
    <t xml:space="preserve">06.8.1 </t>
  </si>
  <si>
    <t>Main courante escalier principal</t>
  </si>
  <si>
    <t>010-A224</t>
  </si>
  <si>
    <t>06.9</t>
  </si>
  <si>
    <t>OUVRAGES DE FINITIONS</t>
  </si>
  <si>
    <t xml:space="preserve">06.9.1 </t>
  </si>
  <si>
    <t>Store enrouleurs intérieur</t>
  </si>
  <si>
    <t>000-I304</t>
  </si>
  <si>
    <t xml:space="preserve">06.9.2 </t>
  </si>
  <si>
    <t>Tableau blanc mural - mur d'écriture</t>
  </si>
  <si>
    <t>000-H822</t>
  </si>
  <si>
    <t xml:space="preserve">06.9.3 </t>
  </si>
  <si>
    <t>Équipement douches</t>
  </si>
  <si>
    <t>000-I301</t>
  </si>
  <si>
    <t xml:space="preserve">06.9.4 </t>
  </si>
  <si>
    <t>Signalétique format A6</t>
  </si>
  <si>
    <t>000-D635</t>
  </si>
  <si>
    <t xml:space="preserve">06.9.5 </t>
  </si>
  <si>
    <t>Plinthes sapin de 70x10 mm</t>
  </si>
  <si>
    <t>000-C114</t>
  </si>
  <si>
    <t xml:space="preserve">06.9.6 </t>
  </si>
  <si>
    <t>Couvre-joint de dilatation</t>
  </si>
  <si>
    <t>000-C135</t>
  </si>
  <si>
    <t xml:space="preserve">06.9.7 </t>
  </si>
  <si>
    <t>Baguettes - Moulures - Champlats</t>
  </si>
  <si>
    <t>000-C134</t>
  </si>
  <si>
    <t>06.10</t>
  </si>
  <si>
    <t>DOCUMENTS DE FIN DE CHANTIER</t>
  </si>
  <si>
    <t>06.10.1</t>
  </si>
  <si>
    <t>DOE - DIUO</t>
  </si>
  <si>
    <t>000-G558</t>
  </si>
  <si>
    <t>Montant HT du Lot N°06 MENUISERIES INTERIEURES - MOBILIER SUR MESURE</t>
  </si>
  <si>
    <t>TOTHT</t>
  </si>
  <si>
    <t>20</t>
  </si>
  <si>
    <t>TVA</t>
  </si>
  <si>
    <t>Montant TTC</t>
  </si>
  <si>
    <t>TOTTTC</t>
  </si>
  <si>
    <t xml:space="preserve">Part Cned (66%) - Montant HT du Lot N°06 MENUISERIES INTERIEURES - MOBILIER SUR MESURE	</t>
  </si>
  <si>
    <t>TVA 20%</t>
  </si>
  <si>
    <t xml:space="preserve">Part Cned (66%) - Montant TTC du Lot N°06 MENUISERIES INTERIEURES - MOBILIER SUR MESURE		</t>
  </si>
  <si>
    <t xml:space="preserve">Part Réseau Canopé (34%) - Montant HT du Lot N°06 MENUISERIES INTERIEURES - MOBILIER SUR MESURE			</t>
  </si>
  <si>
    <t xml:space="preserve">Part Réseau Canopé (34%) - Montant TTC du Lot N°06 MENUISERIES INTERIEURES - MOBILIER SUR MESURE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</si>
</sst>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 ##0;\-#,##0"/>
    <numFmt numFmtId="165" formatCode="#,##0.00;\-#,##0.00;"/>
    <numFmt numFmtId="166" formatCode="#,##0.00\ &quot;€&quot;"/>
  </numFmts>
  <fonts count="2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FFFFFF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1"/>
    </font>
    <font>
      <sz val="11"/>
      <color theme="0"/>
      <name val="Calibri"/>
      <family val="1"/>
    </font>
  </fonts>
  <fills count="6">
    <fill>
      <patternFill patternType="none"/>
    </fill>
    <fill>
      <patternFill patternType="gray125"/>
    </fill>
    <fill>
      <patternFill patternType="solid">
        <fgColor rgb="FF60606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112">
    <xf numFmtId="0" fontId="0" fillId="0" borderId="0" xfId="0"/>
    <xf numFmtId="0" fontId="17" fillId="0" borderId="11" xfId="0" applyFont="1" applyBorder="1" applyAlignment="1">
      <alignment horizontal="left" vertical="top" wrapText="1"/>
    </xf>
    <xf numFmtId="0" fontId="17" fillId="0" borderId="15" xfId="0" applyFont="1" applyBorder="1" applyAlignment="1">
      <alignment horizontal="left" vertical="top" wrapText="1"/>
    </xf>
    <xf numFmtId="0" fontId="17" fillId="0" borderId="15" xfId="0" applyFont="1" applyBorder="1" applyAlignment="1">
      <alignment horizontal="center" vertical="top" wrapText="1"/>
    </xf>
    <xf numFmtId="0" fontId="17" fillId="0" borderId="14" xfId="0" applyFont="1" applyBorder="1" applyAlignment="1">
      <alignment horizontal="right" vertical="top" wrapText="1"/>
    </xf>
    <xf numFmtId="0" fontId="0" fillId="0" borderId="4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righ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0" borderId="8" xfId="1" applyFill="1" applyBorder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2" xfId="1" applyFill="1" applyBorder="1">
      <alignment horizontal="left" vertical="top" wrapText="1"/>
    </xf>
    <xf numFmtId="0" fontId="1" fillId="4" borderId="8" xfId="1" applyFill="1" applyBorder="1">
      <alignment horizontal="left" vertical="top" wrapText="1"/>
    </xf>
    <xf numFmtId="0" fontId="1" fillId="0" borderId="4" xfId="1" applyFill="1" applyBorder="1">
      <alignment horizontal="left" vertical="top" wrapText="1"/>
    </xf>
    <xf numFmtId="0" fontId="1" fillId="4" borderId="4" xfId="1" applyFill="1" applyBorder="1">
      <alignment horizontal="left" vertical="top" wrapText="1"/>
    </xf>
    <xf numFmtId="0" fontId="1" fillId="0" borderId="11" xfId="1" applyFill="1" applyBorder="1">
      <alignment horizontal="left" vertical="top" wrapText="1"/>
    </xf>
    <xf numFmtId="166" fontId="0" fillId="0" borderId="0" xfId="0" applyNumberFormat="1" applyAlignment="1">
      <alignment horizontal="right" vertical="center"/>
    </xf>
    <xf numFmtId="166" fontId="0" fillId="0" borderId="2" xfId="0" applyNumberFormat="1" applyBorder="1" applyAlignment="1">
      <alignment horizontal="right" vertical="center"/>
    </xf>
    <xf numFmtId="166" fontId="0" fillId="0" borderId="3" xfId="0" applyNumberFormat="1" applyBorder="1" applyAlignment="1">
      <alignment horizontal="right" vertical="center"/>
    </xf>
    <xf numFmtId="166" fontId="0" fillId="0" borderId="8" xfId="0" applyNumberFormat="1" applyBorder="1" applyAlignment="1">
      <alignment horizontal="right" vertical="center"/>
    </xf>
    <xf numFmtId="166" fontId="0" fillId="0" borderId="1" xfId="0" applyNumberFormat="1" applyBorder="1" applyAlignment="1">
      <alignment horizontal="right" vertical="center"/>
    </xf>
    <xf numFmtId="0" fontId="0" fillId="0" borderId="1" xfId="0" applyFill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164" fontId="0" fillId="0" borderId="18" xfId="0" applyNumberFormat="1" applyFill="1" applyBorder="1" applyAlignment="1" applyProtection="1">
      <alignment horizontal="center" vertical="top" wrapText="1"/>
      <protection locked="0"/>
    </xf>
    <xf numFmtId="165" fontId="0" fillId="0" borderId="18" xfId="0" applyNumberFormat="1" applyFill="1" applyBorder="1" applyAlignment="1" applyProtection="1">
      <alignment horizontal="center" vertical="top" wrapText="1"/>
      <protection locked="0"/>
    </xf>
    <xf numFmtId="0" fontId="0" fillId="0" borderId="18" xfId="0" applyFill="1" applyBorder="1" applyAlignment="1" applyProtection="1">
      <alignment horizontal="left" vertical="top"/>
      <protection locked="0"/>
    </xf>
    <xf numFmtId="0" fontId="0" fillId="0" borderId="7" xfId="0" applyFill="1" applyBorder="1" applyAlignment="1" applyProtection="1">
      <alignment horizontal="left" vertical="top"/>
      <protection locked="0"/>
    </xf>
    <xf numFmtId="165" fontId="0" fillId="0" borderId="19" xfId="0" applyNumberFormat="1" applyFill="1" applyBorder="1" applyAlignment="1" applyProtection="1">
      <alignment horizontal="center" vertical="top" wrapText="1"/>
      <protection locked="0"/>
    </xf>
    <xf numFmtId="164" fontId="0" fillId="0" borderId="19" xfId="0" applyNumberFormat="1" applyFill="1" applyBorder="1" applyAlignment="1" applyProtection="1">
      <alignment horizontal="center" vertical="top" wrapText="1"/>
      <protection locked="0"/>
    </xf>
    <xf numFmtId="0" fontId="18" fillId="0" borderId="1" xfId="0" applyFont="1" applyFill="1" applyBorder="1" applyAlignment="1">
      <alignment horizontal="left" vertical="top" wrapText="1"/>
    </xf>
    <xf numFmtId="0" fontId="18" fillId="0" borderId="6" xfId="0" applyFont="1" applyFill="1" applyBorder="1" applyAlignment="1">
      <alignment horizontal="left" vertical="top" wrapText="1"/>
    </xf>
    <xf numFmtId="0" fontId="0" fillId="5" borderId="18" xfId="0" applyFill="1" applyBorder="1" applyAlignment="1">
      <alignment horizontal="left" vertical="top" wrapText="1"/>
    </xf>
    <xf numFmtId="0" fontId="0" fillId="5" borderId="18" xfId="0" applyFill="1" applyBorder="1" applyAlignment="1">
      <alignment horizontal="center" vertical="top" wrapText="1"/>
    </xf>
    <xf numFmtId="0" fontId="17" fillId="0" borderId="16" xfId="0" applyFont="1" applyFill="1" applyBorder="1" applyAlignment="1">
      <alignment horizontal="left" vertical="top" wrapText="1"/>
    </xf>
    <xf numFmtId="0" fontId="17" fillId="0" borderId="20" xfId="0" applyFont="1" applyFill="1" applyBorder="1" applyAlignment="1">
      <alignment horizontal="left" vertical="top" wrapText="1"/>
    </xf>
    <xf numFmtId="0" fontId="17" fillId="0" borderId="23" xfId="0" applyFont="1" applyFill="1" applyBorder="1" applyAlignment="1">
      <alignment horizontal="left" vertical="top" wrapText="1"/>
    </xf>
    <xf numFmtId="0" fontId="17" fillId="0" borderId="25" xfId="0" applyFont="1" applyFill="1" applyBorder="1" applyAlignment="1">
      <alignment horizontal="left" vertical="top" wrapText="1"/>
    </xf>
    <xf numFmtId="0" fontId="17" fillId="0" borderId="26" xfId="0" applyFont="1" applyFill="1" applyBorder="1" applyAlignment="1">
      <alignment horizontal="left" vertical="top" wrapText="1"/>
    </xf>
    <xf numFmtId="0" fontId="18" fillId="0" borderId="10" xfId="0" applyFont="1" applyBorder="1" applyAlignment="1">
      <alignment horizontal="left" vertical="center" wrapText="1"/>
    </xf>
    <xf numFmtId="0" fontId="18" fillId="0" borderId="17" xfId="0" applyFont="1" applyBorder="1" applyAlignment="1">
      <alignment horizontal="left" vertical="center" wrapText="1"/>
    </xf>
    <xf numFmtId="0" fontId="18" fillId="0" borderId="20" xfId="0" applyFont="1" applyBorder="1" applyAlignment="1">
      <alignment horizontal="left" wrapText="1"/>
    </xf>
    <xf numFmtId="0" fontId="18" fillId="0" borderId="21" xfId="0" applyFont="1" applyBorder="1" applyAlignment="1">
      <alignment horizontal="left" wrapText="1"/>
    </xf>
    <xf numFmtId="0" fontId="18" fillId="0" borderId="28" xfId="0" applyFont="1" applyBorder="1" applyAlignment="1">
      <alignment horizontal="left" wrapText="1"/>
    </xf>
    <xf numFmtId="166" fontId="0" fillId="0" borderId="28" xfId="0" applyNumberFormat="1" applyBorder="1" applyAlignment="1">
      <alignment horizontal="right" vertical="center"/>
    </xf>
    <xf numFmtId="166" fontId="0" fillId="0" borderId="29" xfId="0" applyNumberFormat="1" applyBorder="1" applyAlignment="1">
      <alignment horizontal="right" vertical="center"/>
    </xf>
    <xf numFmtId="166" fontId="0" fillId="0" borderId="30" xfId="0" applyNumberFormat="1" applyBorder="1" applyAlignment="1">
      <alignment horizontal="right" vertical="center"/>
    </xf>
    <xf numFmtId="0" fontId="18" fillId="0" borderId="31" xfId="0" applyFont="1" applyBorder="1" applyAlignment="1">
      <alignment horizontal="left" vertical="center" wrapText="1"/>
    </xf>
    <xf numFmtId="166" fontId="0" fillId="0" borderId="32" xfId="0" applyNumberFormat="1" applyBorder="1" applyAlignment="1">
      <alignment horizontal="right" vertical="center"/>
    </xf>
    <xf numFmtId="0" fontId="18" fillId="0" borderId="25" xfId="0" applyFont="1" applyBorder="1" applyAlignment="1">
      <alignment horizontal="left" wrapText="1"/>
    </xf>
    <xf numFmtId="0" fontId="18" fillId="0" borderId="26" xfId="0" applyFont="1" applyBorder="1" applyAlignment="1">
      <alignment horizontal="left" wrapText="1"/>
    </xf>
    <xf numFmtId="0" fontId="18" fillId="0" borderId="33" xfId="0" applyFont="1" applyBorder="1" applyAlignment="1">
      <alignment horizontal="left" wrapText="1"/>
    </xf>
    <xf numFmtId="166" fontId="0" fillId="0" borderId="34" xfId="0" applyNumberFormat="1" applyBorder="1" applyAlignment="1">
      <alignment horizontal="right" vertical="center"/>
    </xf>
    <xf numFmtId="166" fontId="0" fillId="0" borderId="35" xfId="0" applyNumberFormat="1" applyBorder="1" applyAlignment="1">
      <alignment horizontal="right" vertical="center"/>
    </xf>
    <xf numFmtId="166" fontId="0" fillId="0" borderId="36" xfId="0" applyNumberFormat="1" applyBorder="1" applyAlignment="1">
      <alignment horizontal="right" vertical="center"/>
    </xf>
    <xf numFmtId="0" fontId="18" fillId="0" borderId="37" xfId="0" applyFont="1" applyBorder="1" applyAlignment="1">
      <alignment horizontal="left" wrapText="1"/>
    </xf>
    <xf numFmtId="0" fontId="18" fillId="0" borderId="38" xfId="0" applyFont="1" applyBorder="1" applyAlignment="1">
      <alignment horizontal="left" wrapText="1"/>
    </xf>
    <xf numFmtId="0" fontId="18" fillId="0" borderId="39" xfId="0" applyFont="1" applyBorder="1" applyAlignment="1">
      <alignment horizontal="left" wrapText="1"/>
    </xf>
    <xf numFmtId="166" fontId="0" fillId="0" borderId="39" xfId="0" applyNumberFormat="1" applyBorder="1" applyAlignment="1">
      <alignment horizontal="right" vertical="center"/>
    </xf>
    <xf numFmtId="166" fontId="0" fillId="0" borderId="40" xfId="0" applyNumberFormat="1" applyBorder="1" applyAlignment="1">
      <alignment horizontal="right" vertical="center"/>
    </xf>
    <xf numFmtId="166" fontId="0" fillId="0" borderId="41" xfId="0" applyNumberFormat="1" applyBorder="1" applyAlignment="1">
      <alignment horizontal="right" vertical="center"/>
    </xf>
    <xf numFmtId="166" fontId="0" fillId="0" borderId="42" xfId="0" applyNumberFormat="1" applyBorder="1" applyAlignment="1">
      <alignment horizontal="right" vertical="center"/>
    </xf>
    <xf numFmtId="166" fontId="0" fillId="0" borderId="33" xfId="0" applyNumberFormat="1" applyBorder="1" applyAlignment="1">
      <alignment horizontal="right" vertical="center"/>
    </xf>
    <xf numFmtId="166" fontId="0" fillId="0" borderId="43" xfId="0" applyNumberFormat="1" applyBorder="1" applyAlignment="1">
      <alignment horizontal="right" vertical="center"/>
    </xf>
    <xf numFmtId="166" fontId="0" fillId="0" borderId="44" xfId="0" applyNumberFormat="1" applyBorder="1" applyAlignment="1">
      <alignment horizontal="right" vertical="center"/>
    </xf>
    <xf numFmtId="166" fontId="0" fillId="0" borderId="18" xfId="0" applyNumberFormat="1" applyFill="1" applyBorder="1" applyAlignment="1" applyProtection="1">
      <alignment horizontal="center" vertical="top" wrapText="1"/>
      <protection locked="0"/>
    </xf>
    <xf numFmtId="166" fontId="0" fillId="0" borderId="18" xfId="0" applyNumberFormat="1" applyFill="1" applyBorder="1" applyAlignment="1" applyProtection="1">
      <alignment horizontal="right" vertical="top" wrapText="1"/>
      <protection locked="0"/>
    </xf>
    <xf numFmtId="166" fontId="0" fillId="5" borderId="18" xfId="0" applyNumberFormat="1" applyFill="1" applyBorder="1" applyAlignment="1">
      <alignment horizontal="center" vertical="top" wrapText="1"/>
    </xf>
    <xf numFmtId="166" fontId="0" fillId="5" borderId="18" xfId="0" applyNumberFormat="1" applyFill="1" applyBorder="1" applyAlignment="1" applyProtection="1">
      <alignment horizontal="right" vertical="top" wrapText="1"/>
      <protection locked="0"/>
    </xf>
    <xf numFmtId="166" fontId="0" fillId="0" borderId="19" xfId="0" applyNumberFormat="1" applyFill="1" applyBorder="1" applyAlignment="1" applyProtection="1">
      <alignment horizontal="center" vertical="top" wrapText="1"/>
      <protection locked="0"/>
    </xf>
    <xf numFmtId="166" fontId="0" fillId="0" borderId="19" xfId="0" applyNumberFormat="1" applyFill="1" applyBorder="1" applyAlignment="1" applyProtection="1">
      <alignment horizontal="right" vertical="top" wrapText="1"/>
      <protection locked="0"/>
    </xf>
    <xf numFmtId="164" fontId="20" fillId="4" borderId="0" xfId="0" applyNumberFormat="1" applyFont="1" applyFill="1" applyAlignment="1">
      <alignment horizontal="left" vertical="top" wrapText="1"/>
    </xf>
    <xf numFmtId="166" fontId="17" fillId="0" borderId="21" xfId="0" applyNumberFormat="1" applyFont="1" applyFill="1" applyBorder="1" applyAlignment="1">
      <alignment horizontal="right" vertical="top" wrapText="1"/>
    </xf>
    <xf numFmtId="166" fontId="17" fillId="0" borderId="22" xfId="0" applyNumberFormat="1" applyFont="1" applyFill="1" applyBorder="1" applyAlignment="1">
      <alignment horizontal="right" vertical="top" wrapText="1"/>
    </xf>
    <xf numFmtId="166" fontId="17" fillId="0" borderId="16" xfId="0" applyNumberFormat="1" applyFont="1" applyFill="1" applyBorder="1" applyAlignment="1">
      <alignment horizontal="right" vertical="top" wrapText="1"/>
    </xf>
    <xf numFmtId="166" fontId="17" fillId="0" borderId="24" xfId="0" applyNumberFormat="1" applyFont="1" applyFill="1" applyBorder="1" applyAlignment="1">
      <alignment horizontal="right" vertical="top" wrapText="1"/>
    </xf>
    <xf numFmtId="166" fontId="17" fillId="0" borderId="26" xfId="0" applyNumberFormat="1" applyFont="1" applyFill="1" applyBorder="1" applyAlignment="1">
      <alignment horizontal="right" vertical="top" wrapText="1"/>
    </xf>
    <xf numFmtId="166" fontId="17" fillId="0" borderId="27" xfId="0" applyNumberFormat="1" applyFont="1" applyFill="1" applyBorder="1" applyAlignment="1">
      <alignment horizontal="right" vertical="top" wrapText="1"/>
    </xf>
    <xf numFmtId="0" fontId="17" fillId="0" borderId="10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2" borderId="11" xfId="1" applyFill="1" applyBorder="1">
      <alignment horizontal="left" vertical="top" wrapText="1"/>
    </xf>
    <xf numFmtId="0" fontId="3" fillId="2" borderId="10" xfId="6" applyBorder="1" applyAlignment="1">
      <alignment horizontal="left" vertical="top" wrapText="1"/>
    </xf>
    <xf numFmtId="0" fontId="1" fillId="3" borderId="11" xfId="1" applyFill="1" applyBorder="1">
      <alignment horizontal="left" vertical="top" wrapText="1"/>
    </xf>
    <xf numFmtId="0" fontId="5" fillId="3" borderId="10" xfId="10" applyBorder="1" applyAlignment="1">
      <alignment horizontal="left" vertical="top" wrapText="1"/>
    </xf>
    <xf numFmtId="0" fontId="10" fillId="0" borderId="1" xfId="26" applyFill="1" applyBorder="1" applyAlignment="1">
      <alignment horizontal="left" vertical="top" wrapText="1"/>
    </xf>
    <xf numFmtId="0" fontId="10" fillId="0" borderId="3" xfId="26" applyFill="1" applyBorder="1" applyAlignment="1">
      <alignment horizontal="left" vertical="top" wrapText="1"/>
    </xf>
    <xf numFmtId="166" fontId="5" fillId="3" borderId="10" xfId="10" applyNumberFormat="1" applyBorder="1" applyAlignment="1">
      <alignment horizontal="left" vertical="top" wrapText="1"/>
    </xf>
    <xf numFmtId="0" fontId="19" fillId="0" borderId="1" xfId="14" applyFont="1" applyFill="1" applyBorder="1" applyAlignment="1">
      <alignment horizontal="left" vertical="top" wrapText="1"/>
    </xf>
    <xf numFmtId="0" fontId="9" fillId="0" borderId="0" xfId="26" applyFont="1" applyFill="1" applyAlignment="1">
      <alignment horizontal="left" vertical="top" wrapText="1"/>
    </xf>
    <xf numFmtId="0" fontId="9" fillId="0" borderId="0" xfId="26" applyFont="1" applyFill="1" applyBorder="1" applyAlignment="1">
      <alignment horizontal="left" vertical="top" wrapText="1"/>
    </xf>
    <xf numFmtId="0" fontId="19" fillId="0" borderId="0" xfId="14" applyFont="1" applyFill="1" applyAlignment="1">
      <alignment horizontal="left" vertical="top" wrapText="1"/>
    </xf>
    <xf numFmtId="0" fontId="19" fillId="0" borderId="0" xfId="14" applyFont="1" applyFill="1" applyBorder="1" applyAlignment="1">
      <alignment horizontal="left" vertical="top" wrapText="1"/>
    </xf>
    <xf numFmtId="0" fontId="9" fillId="0" borderId="3" xfId="26" applyFont="1" applyFill="1" applyBorder="1" applyAlignment="1">
      <alignment horizontal="left" vertical="top" wrapText="1"/>
    </xf>
    <xf numFmtId="0" fontId="10" fillId="0" borderId="0" xfId="26" applyFill="1" applyAlignment="1">
      <alignment horizontal="left" vertical="top" wrapText="1"/>
    </xf>
    <xf numFmtId="0" fontId="10" fillId="0" borderId="0" xfId="26" applyFill="1" applyBorder="1" applyAlignment="1">
      <alignment horizontal="left" vertical="top" wrapText="1"/>
    </xf>
    <xf numFmtId="0" fontId="10" fillId="0" borderId="10" xfId="26" applyFill="1" applyBorder="1" applyAlignment="1">
      <alignment horizontal="left" vertical="top" wrapText="1"/>
    </xf>
    <xf numFmtId="0" fontId="10" fillId="0" borderId="1" xfId="26" applyFont="1" applyFill="1" applyBorder="1" applyAlignment="1">
      <alignment horizontal="left" vertical="top" wrapText="1"/>
    </xf>
    <xf numFmtId="0" fontId="10" fillId="0" borderId="0" xfId="26" applyFont="1" applyFill="1" applyAlignment="1">
      <alignment horizontal="left" vertical="top" wrapText="1"/>
    </xf>
    <xf numFmtId="0" fontId="10" fillId="0" borderId="0" xfId="26" applyFont="1" applyFill="1" applyBorder="1" applyAlignment="1">
      <alignment horizontal="left" vertical="top" wrapText="1"/>
    </xf>
    <xf numFmtId="0" fontId="10" fillId="0" borderId="3" xfId="26" applyFont="1" applyFill="1" applyBorder="1" applyAlignment="1">
      <alignment horizontal="left" vertical="top" wrapText="1"/>
    </xf>
    <xf numFmtId="0" fontId="10" fillId="0" borderId="5" xfId="26" applyFont="1" applyFill="1" applyBorder="1" applyAlignment="1">
      <alignment horizontal="left" vertical="top" wrapText="1"/>
    </xf>
    <xf numFmtId="0" fontId="5" fillId="3" borderId="9" xfId="10" applyBorder="1" applyAlignment="1">
      <alignment horizontal="left" vertical="top" wrapText="1"/>
    </xf>
    <xf numFmtId="0" fontId="5" fillId="3" borderId="17" xfId="10" applyBorder="1" applyAlignment="1">
      <alignment horizontal="left" vertical="top" wrapText="1"/>
    </xf>
    <xf numFmtId="0" fontId="5" fillId="3" borderId="16" xfId="10" applyBorder="1" applyAlignment="1">
      <alignment horizontal="left" vertical="top" wrapText="1"/>
    </xf>
    <xf numFmtId="166" fontId="5" fillId="3" borderId="16" xfId="10" applyNumberFormat="1" applyBorder="1" applyAlignment="1">
      <alignment horizontal="left" vertical="top" wrapText="1"/>
    </xf>
    <xf numFmtId="166" fontId="5" fillId="3" borderId="11" xfId="10" applyNumberFormat="1" applyBorder="1" applyAlignment="1">
      <alignment horizontal="left" vertical="top" wrapText="1"/>
    </xf>
    <xf numFmtId="0" fontId="0" fillId="0" borderId="21" xfId="0" applyBorder="1" applyAlignment="1"/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144000</xdr:colOff>
      <xdr:row>0</xdr:row>
      <xdr:rowOff>97200</xdr:rowOff>
    </xdr:from>
    <xdr:to>
      <xdr:col>0</xdr:col>
      <xdr:colOff>2520000</xdr:colOff>
      <xdr:row>9</xdr:row>
      <xdr:rowOff>67500</xdr:rowOff>
    </xdr:to>
    <xdr:pic>
      <xdr:nvPic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800" y="97200"/>
          <a:ext cx="67" cy="47"/>
        </a:xfrm>
        <a:prstGeom prst="rect">
          <a:avLst/>
        </a:prstGeom>
      </xdr:spPr>
    </xdr:pic>
    <xdr:clientData/>
  </xdr:twoCellAnchor>
  <xdr:twoCellAnchor editAs="absolute">
    <xdr:from>
      <xdr:col>0</xdr:col>
      <xdr:colOff>144000</xdr:colOff>
      <xdr:row>7</xdr:row>
      <xdr:rowOff>156900</xdr:rowOff>
    </xdr:from>
    <xdr:to>
      <xdr:col>0</xdr:col>
      <xdr:colOff>2556000</xdr:colOff>
      <xdr:row>48</xdr:row>
      <xdr:rowOff>73800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45800" y="1490400"/>
          <a:ext cx="2430000" cy="77274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200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MAITRISE D'OUVRAGE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CNED &amp; RESEAU CANOPE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31051 - TOULOUSE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MAITRISE D'OEUVRE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ENZO&amp;ROSSO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113 Boulevard de Lamasquère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31600 - MURET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81 20 16 27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nathalie.estival@enzo-rosso.fr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STRUCTURE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75 21 21 94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lk.setes@setes.fr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CFA CFO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70 53 96 60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jf.setes@setes.fr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CVC PLOMBERIE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43 18 44 29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cd.setes@setes.fr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ACOUSTIQUES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GAMBA ACOUSTIQUE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160 rue du Colombier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31670 - LABEGE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28 41 04 67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aymeric.naze@gamba.fr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DE CONTROLE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BTP CONSULTANTS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83 chemin Ribaute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31400 - TOULOUSE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25 74 22 60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noemie.peronne@btp-consultants.fr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SPS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BTP CONSULTANTS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83 chemin Ribaute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31400 - TOULOUSE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08 76 14 35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rolando.postiga@btp-consultants.fr</a:t>
          </a:r>
        </a:p>
      </xdr:txBody>
    </xdr:sp>
    <xdr:clientData/>
  </xdr:twoCellAnchor>
  <xdr:twoCellAnchor editAs="absolute">
    <xdr:from>
      <xdr:col>0</xdr:col>
      <xdr:colOff>2700000</xdr:colOff>
      <xdr:row>33</xdr:row>
      <xdr:rowOff>15300</xdr:rowOff>
    </xdr:from>
    <xdr:to>
      <xdr:col>0</xdr:col>
      <xdr:colOff>6588000</xdr:colOff>
      <xdr:row>38</xdr:row>
      <xdr:rowOff>132000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705400" y="6301800"/>
          <a:ext cx="3888000" cy="10692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CNED &amp; RESEAU CANOPE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31051 - TOULOUSE</a:t>
          </a: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</xdr:txBody>
    </xdr:sp>
    <xdr:clientData/>
  </xdr:twoCellAnchor>
  <xdr:twoCellAnchor editAs="absolute">
    <xdr:from>
      <xdr:col>0</xdr:col>
      <xdr:colOff>2664000</xdr:colOff>
      <xdr:row>21</xdr:row>
      <xdr:rowOff>17100</xdr:rowOff>
    </xdr:from>
    <xdr:to>
      <xdr:col>0</xdr:col>
      <xdr:colOff>6588000</xdr:colOff>
      <xdr:row>23</xdr:row>
      <xdr:rowOff>170700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673000" y="4017600"/>
          <a:ext cx="3936600" cy="5346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REAMENAGEMENT DES ESPACES DE TRAVAIL CNED &amp; CANOPE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31051  -  TOULOUSE</a:t>
          </a:r>
        </a:p>
      </xdr:txBody>
    </xdr:sp>
    <xdr:clientData/>
  </xdr:twoCellAnchor>
  <xdr:twoCellAnchor editAs="absolute">
    <xdr:from>
      <xdr:col>0</xdr:col>
      <xdr:colOff>2664000</xdr:colOff>
      <xdr:row>39</xdr:row>
      <xdr:rowOff>54900</xdr:rowOff>
    </xdr:from>
    <xdr:to>
      <xdr:col>0</xdr:col>
      <xdr:colOff>6588000</xdr:colOff>
      <xdr:row>43</xdr:row>
      <xdr:rowOff>102900</xdr:rowOff>
    </xdr:to>
    <xdr:sp macro="" textlink="">
      <xdr:nvSpPr>
        <xdr:cNvPr id="7" name="Forme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89200" y="7484400"/>
          <a:ext cx="3904200" cy="8100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CDPGF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DCE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02/10/2025</a:t>
          </a:r>
        </a:p>
      </xdr:txBody>
    </xdr:sp>
    <xdr:clientData/>
  </xdr:twoCellAnchor>
  <xdr:twoCellAnchor editAs="absolute">
    <xdr:from>
      <xdr:col>0</xdr:col>
      <xdr:colOff>2664000</xdr:colOff>
      <xdr:row>44</xdr:row>
      <xdr:rowOff>42000</xdr:rowOff>
    </xdr:from>
    <xdr:to>
      <xdr:col>0</xdr:col>
      <xdr:colOff>6588000</xdr:colOff>
      <xdr:row>48</xdr:row>
      <xdr:rowOff>90000</xdr:rowOff>
    </xdr:to>
    <xdr:sp macro="" textlink="">
      <xdr:nvSpPr>
        <xdr:cNvPr id="8" name="Forme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689200" y="8424000"/>
          <a:ext cx="3904200" cy="8100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1" i="0">
              <a:solidFill>
                <a:srgbClr val="000000"/>
              </a:solidFill>
              <a:latin typeface="Century Gothic"/>
            </a:rPr>
            <a:t>Lot N°06 MENUISERIES INTERIEURES - MOBILIER SUR MESURE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35C2F-ED1B-41C6-8A23-F01042013308}">
  <sheetPr>
    <pageSetUpPr fitToPage="1"/>
  </sheetPr>
  <dimension ref="A1"/>
  <sheetViews>
    <sheetView showGridLines="0" workbookViewId="0">
      <selection activeCell="K92" sqref="K92"/>
    </sheetView>
  </sheetViews>
  <sheetFormatPr defaultColWidth="10.7109375" defaultRowHeight="1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68B22-AF44-4A1A-BFB3-F4D6565A3A36}">
  <sheetPr>
    <pageSetUpPr fitToPage="1"/>
  </sheetPr>
  <dimension ref="A1:AAA95"/>
  <sheetViews>
    <sheetView showGridLines="0" tabSelected="1" workbookViewId="0">
      <pane xSplit="4" ySplit="1" topLeftCell="E85" activePane="bottomRight" state="frozen"/>
      <selection pane="bottomRight" activeCell="E96" sqref="E96"/>
      <selection pane="bottomLeft" activeCell="A2" sqref="A2"/>
      <selection pane="topRight" activeCell="E1" sqref="E1"/>
    </sheetView>
  </sheetViews>
  <sheetFormatPr defaultColWidth="10.7109375" defaultRowHeight="1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8" width="10.7109375" customWidth="1"/>
    <col min="9" max="9" width="12.140625" customWidth="1"/>
    <col min="10" max="10" width="10.7109375" customWidth="1"/>
    <col min="702" max="704" width="10.7109375" customWidth="1"/>
  </cols>
  <sheetData>
    <row r="1" spans="1:703" ht="30">
      <c r="A1" s="1"/>
      <c r="B1" s="82"/>
      <c r="C1" s="83"/>
      <c r="D1" s="25"/>
      <c r="E1" s="2" t="s">
        <v>0</v>
      </c>
      <c r="F1" s="3" t="s">
        <v>1</v>
      </c>
      <c r="G1" s="3" t="s">
        <v>2</v>
      </c>
      <c r="H1" s="3" t="s">
        <v>3</v>
      </c>
      <c r="I1" s="4" t="s">
        <v>4</v>
      </c>
      <c r="J1" s="5"/>
    </row>
    <row r="2" spans="1:703">
      <c r="A2" s="6"/>
      <c r="B2" s="84"/>
      <c r="C2" s="84"/>
      <c r="D2" s="7"/>
      <c r="E2" s="8"/>
      <c r="F2" s="9"/>
      <c r="G2" s="9"/>
      <c r="H2" s="9"/>
      <c r="I2" s="10"/>
      <c r="J2" s="5"/>
    </row>
    <row r="3" spans="1:703" ht="30.6" customHeight="1">
      <c r="A3" s="85"/>
      <c r="B3" s="86" t="s">
        <v>5</v>
      </c>
      <c r="C3" s="86"/>
      <c r="D3" s="86"/>
      <c r="E3" s="86"/>
      <c r="F3" s="86"/>
      <c r="G3" s="86"/>
      <c r="H3" s="86"/>
      <c r="I3" s="86"/>
      <c r="J3" s="27"/>
      <c r="ZZ3" t="s">
        <v>6</v>
      </c>
      <c r="AAA3" s="11" t="s">
        <v>7</v>
      </c>
    </row>
    <row r="4" spans="1:703" ht="15" customHeight="1">
      <c r="A4" s="87" t="s">
        <v>8</v>
      </c>
      <c r="B4" s="88" t="s">
        <v>9</v>
      </c>
      <c r="C4" s="88"/>
      <c r="D4" s="88"/>
      <c r="E4" s="88"/>
      <c r="F4" s="88"/>
      <c r="G4" s="88"/>
      <c r="H4" s="88"/>
      <c r="I4" s="88"/>
      <c r="J4" s="27"/>
      <c r="ZZ4" t="s">
        <v>10</v>
      </c>
      <c r="AAA4" s="11"/>
    </row>
    <row r="5" spans="1:703" ht="15" customHeight="1">
      <c r="A5" s="12" t="s">
        <v>11</v>
      </c>
      <c r="B5" s="89" t="s">
        <v>12</v>
      </c>
      <c r="C5" s="24"/>
      <c r="D5" s="24"/>
      <c r="E5" s="30" t="s">
        <v>13</v>
      </c>
      <c r="F5" s="28">
        <v>1</v>
      </c>
      <c r="G5" s="28"/>
      <c r="H5" s="69"/>
      <c r="I5" s="70">
        <f>ROUND(G5*H5,2)</f>
        <v>0</v>
      </c>
      <c r="J5" s="27"/>
      <c r="ZZ5" t="s">
        <v>14</v>
      </c>
      <c r="AAA5" s="11" t="s">
        <v>15</v>
      </c>
    </row>
    <row r="6" spans="1:703" ht="15" customHeight="1">
      <c r="A6" s="14" t="s">
        <v>16</v>
      </c>
      <c r="B6" s="90" t="s">
        <v>17</v>
      </c>
      <c r="C6" s="90"/>
      <c r="D6" s="90"/>
      <c r="E6" s="30" t="s">
        <v>18</v>
      </c>
      <c r="F6" s="28">
        <v>4</v>
      </c>
      <c r="G6" s="28"/>
      <c r="H6" s="69"/>
      <c r="I6" s="70">
        <f t="shared" ref="I6:I69" si="0">ROUND(G6*H6,2)</f>
        <v>0</v>
      </c>
      <c r="J6" s="27"/>
      <c r="ZZ6" t="s">
        <v>14</v>
      </c>
      <c r="AAA6" s="11" t="s">
        <v>19</v>
      </c>
    </row>
    <row r="7" spans="1:703" ht="15" customHeight="1">
      <c r="A7" s="87" t="s">
        <v>20</v>
      </c>
      <c r="B7" s="88" t="s">
        <v>21</v>
      </c>
      <c r="C7" s="88"/>
      <c r="D7" s="88"/>
      <c r="E7" s="88"/>
      <c r="F7" s="88"/>
      <c r="G7" s="88"/>
      <c r="H7" s="91"/>
      <c r="I7" s="91"/>
      <c r="J7" s="27"/>
      <c r="ZZ7" t="s">
        <v>10</v>
      </c>
      <c r="AAA7" s="11"/>
    </row>
    <row r="8" spans="1:703" ht="15" customHeight="1">
      <c r="A8" s="15" t="s">
        <v>22</v>
      </c>
      <c r="B8" s="92" t="s">
        <v>23</v>
      </c>
      <c r="C8" s="92"/>
      <c r="D8" s="92"/>
      <c r="E8" s="36"/>
      <c r="F8" s="37"/>
      <c r="G8" s="37"/>
      <c r="H8" s="71"/>
      <c r="I8" s="72"/>
      <c r="J8" s="27"/>
      <c r="ZZ8" t="s">
        <v>24</v>
      </c>
      <c r="AAA8" s="11"/>
    </row>
    <row r="9" spans="1:703" ht="15" customHeight="1">
      <c r="A9" s="16" t="s">
        <v>25</v>
      </c>
      <c r="B9" s="93" t="s">
        <v>26</v>
      </c>
      <c r="C9" s="93"/>
      <c r="D9" s="94"/>
      <c r="E9" s="30" t="s">
        <v>18</v>
      </c>
      <c r="F9" s="28">
        <v>9</v>
      </c>
      <c r="G9" s="28"/>
      <c r="H9" s="69"/>
      <c r="I9" s="70">
        <f t="shared" si="0"/>
        <v>0</v>
      </c>
      <c r="J9" s="27"/>
      <c r="ZZ9" t="s">
        <v>14</v>
      </c>
      <c r="AAA9" s="11" t="s">
        <v>27</v>
      </c>
    </row>
    <row r="10" spans="1:703" ht="15" customHeight="1">
      <c r="A10" s="16" t="s">
        <v>28</v>
      </c>
      <c r="B10" s="93" t="s">
        <v>29</v>
      </c>
      <c r="C10" s="93"/>
      <c r="D10" s="94"/>
      <c r="E10" s="30" t="s">
        <v>18</v>
      </c>
      <c r="F10" s="28">
        <v>36</v>
      </c>
      <c r="G10" s="28"/>
      <c r="H10" s="69"/>
      <c r="I10" s="70">
        <f t="shared" si="0"/>
        <v>0</v>
      </c>
      <c r="J10" s="27"/>
      <c r="ZZ10" t="s">
        <v>14</v>
      </c>
      <c r="AAA10" s="11" t="s">
        <v>30</v>
      </c>
    </row>
    <row r="11" spans="1:703" ht="15" customHeight="1">
      <c r="A11" s="16" t="s">
        <v>31</v>
      </c>
      <c r="B11" s="93" t="s">
        <v>32</v>
      </c>
      <c r="C11" s="93"/>
      <c r="D11" s="94"/>
      <c r="E11" s="30" t="s">
        <v>18</v>
      </c>
      <c r="F11" s="28">
        <v>1</v>
      </c>
      <c r="G11" s="28"/>
      <c r="H11" s="69"/>
      <c r="I11" s="70">
        <f t="shared" si="0"/>
        <v>0</v>
      </c>
      <c r="J11" s="27"/>
      <c r="ZZ11" t="s">
        <v>14</v>
      </c>
      <c r="AAA11" s="11" t="s">
        <v>33</v>
      </c>
    </row>
    <row r="12" spans="1:703" ht="15" customHeight="1">
      <c r="A12" s="16" t="s">
        <v>34</v>
      </c>
      <c r="B12" s="93" t="s">
        <v>35</v>
      </c>
      <c r="C12" s="93"/>
      <c r="D12" s="94"/>
      <c r="E12" s="30" t="s">
        <v>18</v>
      </c>
      <c r="F12" s="28">
        <v>2</v>
      </c>
      <c r="G12" s="28"/>
      <c r="H12" s="69"/>
      <c r="I12" s="70">
        <f t="shared" si="0"/>
        <v>0</v>
      </c>
      <c r="J12" s="27"/>
      <c r="ZZ12" t="s">
        <v>14</v>
      </c>
      <c r="AAA12" s="11" t="s">
        <v>36</v>
      </c>
    </row>
    <row r="13" spans="1:703" ht="15" customHeight="1">
      <c r="A13" s="16" t="s">
        <v>37</v>
      </c>
      <c r="B13" s="93" t="s">
        <v>38</v>
      </c>
      <c r="C13" s="93"/>
      <c r="D13" s="94"/>
      <c r="E13" s="30" t="s">
        <v>18</v>
      </c>
      <c r="F13" s="28">
        <v>1</v>
      </c>
      <c r="G13" s="28"/>
      <c r="H13" s="69"/>
      <c r="I13" s="70">
        <f t="shared" si="0"/>
        <v>0</v>
      </c>
      <c r="J13" s="27"/>
      <c r="ZZ13" t="s">
        <v>14</v>
      </c>
      <c r="AAA13" s="11" t="s">
        <v>39</v>
      </c>
    </row>
    <row r="14" spans="1:703" ht="15" customHeight="1">
      <c r="A14" s="16" t="s">
        <v>40</v>
      </c>
      <c r="B14" s="93" t="s">
        <v>41</v>
      </c>
      <c r="C14" s="93"/>
      <c r="D14" s="94"/>
      <c r="E14" s="30" t="s">
        <v>18</v>
      </c>
      <c r="F14" s="28">
        <v>12</v>
      </c>
      <c r="G14" s="28"/>
      <c r="H14" s="69"/>
      <c r="I14" s="70">
        <f t="shared" si="0"/>
        <v>0</v>
      </c>
      <c r="J14" s="27"/>
      <c r="ZZ14" t="s">
        <v>14</v>
      </c>
      <c r="AAA14" s="11" t="s">
        <v>42</v>
      </c>
    </row>
    <row r="15" spans="1:703" ht="15" customHeight="1">
      <c r="A15" s="16" t="s">
        <v>43</v>
      </c>
      <c r="B15" s="93" t="s">
        <v>44</v>
      </c>
      <c r="C15" s="93"/>
      <c r="D15" s="94"/>
      <c r="E15" s="30" t="s">
        <v>18</v>
      </c>
      <c r="F15" s="28">
        <v>1</v>
      </c>
      <c r="G15" s="28"/>
      <c r="H15" s="69"/>
      <c r="I15" s="70">
        <f t="shared" si="0"/>
        <v>0</v>
      </c>
      <c r="J15" s="27"/>
      <c r="ZZ15" t="s">
        <v>14</v>
      </c>
      <c r="AAA15" s="11" t="s">
        <v>45</v>
      </c>
    </row>
    <row r="16" spans="1:703" ht="23.85" customHeight="1">
      <c r="A16" s="16" t="s">
        <v>46</v>
      </c>
      <c r="B16" s="93" t="s">
        <v>47</v>
      </c>
      <c r="C16" s="93"/>
      <c r="D16" s="94"/>
      <c r="E16" s="30" t="s">
        <v>18</v>
      </c>
      <c r="F16" s="28">
        <v>2</v>
      </c>
      <c r="G16" s="28"/>
      <c r="H16" s="69"/>
      <c r="I16" s="70">
        <f t="shared" si="0"/>
        <v>0</v>
      </c>
      <c r="J16" s="27"/>
      <c r="ZZ16" t="s">
        <v>14</v>
      </c>
      <c r="AAA16" s="11" t="s">
        <v>48</v>
      </c>
    </row>
    <row r="17" spans="1:703" ht="23.85" customHeight="1">
      <c r="A17" s="16" t="s">
        <v>49</v>
      </c>
      <c r="B17" s="93" t="s">
        <v>50</v>
      </c>
      <c r="C17" s="93"/>
      <c r="D17" s="94"/>
      <c r="E17" s="30" t="s">
        <v>18</v>
      </c>
      <c r="F17" s="28">
        <v>2</v>
      </c>
      <c r="G17" s="28"/>
      <c r="H17" s="69"/>
      <c r="I17" s="70">
        <f t="shared" si="0"/>
        <v>0</v>
      </c>
      <c r="J17" s="27"/>
      <c r="ZZ17" t="s">
        <v>14</v>
      </c>
      <c r="AAA17" s="11" t="s">
        <v>51</v>
      </c>
    </row>
    <row r="18" spans="1:703" ht="23.85" customHeight="1">
      <c r="A18" s="16" t="s">
        <v>52</v>
      </c>
      <c r="B18" s="93" t="s">
        <v>53</v>
      </c>
      <c r="C18" s="93"/>
      <c r="D18" s="94"/>
      <c r="E18" s="30" t="s">
        <v>18</v>
      </c>
      <c r="F18" s="28">
        <v>1</v>
      </c>
      <c r="G18" s="28"/>
      <c r="H18" s="69"/>
      <c r="I18" s="70">
        <f t="shared" si="0"/>
        <v>0</v>
      </c>
      <c r="J18" s="27"/>
      <c r="ZZ18" t="s">
        <v>14</v>
      </c>
      <c r="AAA18" s="11" t="s">
        <v>54</v>
      </c>
    </row>
    <row r="19" spans="1:703" ht="15" customHeight="1">
      <c r="A19" s="16" t="s">
        <v>55</v>
      </c>
      <c r="B19" s="93" t="s">
        <v>56</v>
      </c>
      <c r="C19" s="93"/>
      <c r="D19" s="94"/>
      <c r="E19" s="30" t="s">
        <v>18</v>
      </c>
      <c r="F19" s="28">
        <v>1</v>
      </c>
      <c r="G19" s="28"/>
      <c r="H19" s="69"/>
      <c r="I19" s="70">
        <f t="shared" si="0"/>
        <v>0</v>
      </c>
      <c r="J19" s="27"/>
      <c r="ZZ19" t="s">
        <v>14</v>
      </c>
      <c r="AAA19" s="11" t="s">
        <v>57</v>
      </c>
    </row>
    <row r="20" spans="1:703" ht="15" customHeight="1">
      <c r="A20" s="16" t="s">
        <v>58</v>
      </c>
      <c r="B20" s="93" t="s">
        <v>59</v>
      </c>
      <c r="C20" s="93"/>
      <c r="D20" s="94"/>
      <c r="E20" s="30" t="s">
        <v>18</v>
      </c>
      <c r="F20" s="28">
        <v>1</v>
      </c>
      <c r="G20" s="28"/>
      <c r="H20" s="69"/>
      <c r="I20" s="70">
        <f t="shared" si="0"/>
        <v>0</v>
      </c>
      <c r="J20" s="27"/>
      <c r="ZZ20" t="s">
        <v>14</v>
      </c>
      <c r="AAA20" s="11" t="s">
        <v>60</v>
      </c>
    </row>
    <row r="21" spans="1:703" ht="15" customHeight="1">
      <c r="A21" s="16" t="s">
        <v>61</v>
      </c>
      <c r="B21" s="93" t="s">
        <v>62</v>
      </c>
      <c r="C21" s="93"/>
      <c r="D21" s="94"/>
      <c r="E21" s="30" t="s">
        <v>18</v>
      </c>
      <c r="F21" s="28">
        <v>1</v>
      </c>
      <c r="G21" s="28"/>
      <c r="H21" s="69"/>
      <c r="I21" s="70">
        <f t="shared" si="0"/>
        <v>0</v>
      </c>
      <c r="J21" s="27"/>
      <c r="ZZ21" t="s">
        <v>14</v>
      </c>
      <c r="AAA21" s="11" t="s">
        <v>63</v>
      </c>
    </row>
    <row r="22" spans="1:703" ht="15" customHeight="1">
      <c r="A22" s="16" t="s">
        <v>64</v>
      </c>
      <c r="B22" s="93" t="s">
        <v>65</v>
      </c>
      <c r="C22" s="93"/>
      <c r="D22" s="94"/>
      <c r="E22" s="30" t="s">
        <v>18</v>
      </c>
      <c r="F22" s="28">
        <v>1</v>
      </c>
      <c r="G22" s="28"/>
      <c r="H22" s="69"/>
      <c r="I22" s="70">
        <f t="shared" si="0"/>
        <v>0</v>
      </c>
      <c r="J22" s="27"/>
      <c r="ZZ22" t="s">
        <v>14</v>
      </c>
      <c r="AAA22" s="11" t="s">
        <v>66</v>
      </c>
    </row>
    <row r="23" spans="1:703" ht="15" customHeight="1">
      <c r="A23" s="16" t="s">
        <v>67</v>
      </c>
      <c r="B23" s="93" t="s">
        <v>68</v>
      </c>
      <c r="C23" s="93"/>
      <c r="D23" s="94"/>
      <c r="E23" s="30" t="s">
        <v>18</v>
      </c>
      <c r="F23" s="28">
        <v>1</v>
      </c>
      <c r="G23" s="28"/>
      <c r="H23" s="69"/>
      <c r="I23" s="70">
        <f t="shared" si="0"/>
        <v>0</v>
      </c>
      <c r="J23" s="27"/>
      <c r="ZZ23" t="s">
        <v>14</v>
      </c>
      <c r="AAA23" s="11" t="s">
        <v>69</v>
      </c>
    </row>
    <row r="24" spans="1:703" ht="15" customHeight="1">
      <c r="A24" s="16" t="s">
        <v>70</v>
      </c>
      <c r="B24" s="93" t="s">
        <v>71</v>
      </c>
      <c r="C24" s="93"/>
      <c r="D24" s="94"/>
      <c r="E24" s="30" t="s">
        <v>18</v>
      </c>
      <c r="F24" s="28">
        <v>1</v>
      </c>
      <c r="G24" s="28"/>
      <c r="H24" s="69"/>
      <c r="I24" s="70">
        <f t="shared" si="0"/>
        <v>0</v>
      </c>
      <c r="J24" s="27"/>
      <c r="ZZ24" t="s">
        <v>14</v>
      </c>
      <c r="AAA24" s="11" t="s">
        <v>72</v>
      </c>
    </row>
    <row r="25" spans="1:703" ht="15" customHeight="1">
      <c r="A25" s="16" t="s">
        <v>73</v>
      </c>
      <c r="B25" s="93" t="s">
        <v>74</v>
      </c>
      <c r="C25" s="93"/>
      <c r="D25" s="94"/>
      <c r="E25" s="30" t="s">
        <v>18</v>
      </c>
      <c r="F25" s="28">
        <v>1</v>
      </c>
      <c r="G25" s="28"/>
      <c r="H25" s="69"/>
      <c r="I25" s="70">
        <f t="shared" si="0"/>
        <v>0</v>
      </c>
      <c r="J25" s="27"/>
      <c r="ZZ25" t="s">
        <v>14</v>
      </c>
      <c r="AAA25" s="11" t="s">
        <v>75</v>
      </c>
    </row>
    <row r="26" spans="1:703" ht="23.85" customHeight="1">
      <c r="A26" s="16" t="s">
        <v>76</v>
      </c>
      <c r="B26" s="93" t="s">
        <v>77</v>
      </c>
      <c r="C26" s="93"/>
      <c r="D26" s="94"/>
      <c r="E26" s="30" t="s">
        <v>18</v>
      </c>
      <c r="F26" s="28">
        <v>1</v>
      </c>
      <c r="G26" s="28"/>
      <c r="H26" s="69"/>
      <c r="I26" s="70">
        <f t="shared" si="0"/>
        <v>0</v>
      </c>
      <c r="J26" s="27"/>
      <c r="ZZ26" t="s">
        <v>14</v>
      </c>
      <c r="AAA26" s="11" t="s">
        <v>78</v>
      </c>
    </row>
    <row r="27" spans="1:703" ht="23.85" customHeight="1">
      <c r="A27" s="16" t="s">
        <v>79</v>
      </c>
      <c r="B27" s="93" t="s">
        <v>80</v>
      </c>
      <c r="C27" s="93"/>
      <c r="D27" s="94"/>
      <c r="E27" s="30" t="s">
        <v>18</v>
      </c>
      <c r="F27" s="28">
        <v>1</v>
      </c>
      <c r="G27" s="28"/>
      <c r="H27" s="69"/>
      <c r="I27" s="70">
        <f t="shared" si="0"/>
        <v>0</v>
      </c>
      <c r="J27" s="27"/>
      <c r="ZZ27" t="s">
        <v>14</v>
      </c>
      <c r="AAA27" s="11" t="s">
        <v>81</v>
      </c>
    </row>
    <row r="28" spans="1:703" ht="15" customHeight="1">
      <c r="A28" s="16" t="s">
        <v>82</v>
      </c>
      <c r="B28" s="93" t="s">
        <v>83</v>
      </c>
      <c r="C28" s="93"/>
      <c r="D28" s="94"/>
      <c r="E28" s="30" t="s">
        <v>18</v>
      </c>
      <c r="F28" s="28">
        <v>1</v>
      </c>
      <c r="G28" s="28"/>
      <c r="H28" s="69"/>
      <c r="I28" s="70">
        <f t="shared" si="0"/>
        <v>0</v>
      </c>
      <c r="J28" s="27"/>
      <c r="ZZ28" t="s">
        <v>14</v>
      </c>
      <c r="AAA28" s="11" t="s">
        <v>84</v>
      </c>
    </row>
    <row r="29" spans="1:703" ht="15" customHeight="1">
      <c r="A29" s="16" t="s">
        <v>85</v>
      </c>
      <c r="B29" s="93" t="s">
        <v>86</v>
      </c>
      <c r="C29" s="93"/>
      <c r="D29" s="94"/>
      <c r="E29" s="30" t="s">
        <v>18</v>
      </c>
      <c r="F29" s="28">
        <v>1</v>
      </c>
      <c r="G29" s="28"/>
      <c r="H29" s="69"/>
      <c r="I29" s="70">
        <f t="shared" si="0"/>
        <v>0</v>
      </c>
      <c r="J29" s="27"/>
      <c r="ZZ29" t="s">
        <v>14</v>
      </c>
      <c r="AAA29" s="11" t="s">
        <v>87</v>
      </c>
    </row>
    <row r="30" spans="1:703" ht="15" customHeight="1">
      <c r="A30" s="16" t="s">
        <v>88</v>
      </c>
      <c r="B30" s="93" t="s">
        <v>89</v>
      </c>
      <c r="C30" s="93"/>
      <c r="D30" s="94"/>
      <c r="E30" s="30" t="s">
        <v>18</v>
      </c>
      <c r="F30" s="28">
        <v>2</v>
      </c>
      <c r="G30" s="28"/>
      <c r="H30" s="69"/>
      <c r="I30" s="70">
        <f t="shared" si="0"/>
        <v>0</v>
      </c>
      <c r="J30" s="27"/>
      <c r="ZZ30" t="s">
        <v>14</v>
      </c>
      <c r="AAA30" s="11" t="s">
        <v>90</v>
      </c>
    </row>
    <row r="31" spans="1:703" ht="15" customHeight="1">
      <c r="A31" s="16" t="s">
        <v>91</v>
      </c>
      <c r="B31" s="93" t="s">
        <v>92</v>
      </c>
      <c r="C31" s="93"/>
      <c r="D31" s="94"/>
      <c r="E31" s="30" t="s">
        <v>18</v>
      </c>
      <c r="F31" s="28">
        <v>1</v>
      </c>
      <c r="G31" s="28"/>
      <c r="H31" s="69"/>
      <c r="I31" s="70">
        <f t="shared" si="0"/>
        <v>0</v>
      </c>
      <c r="J31" s="27"/>
      <c r="ZZ31" t="s">
        <v>14</v>
      </c>
      <c r="AAA31" s="11" t="s">
        <v>93</v>
      </c>
    </row>
    <row r="32" spans="1:703" ht="15" customHeight="1">
      <c r="A32" s="17" t="s">
        <v>94</v>
      </c>
      <c r="B32" s="95" t="s">
        <v>95</v>
      </c>
      <c r="C32" s="95"/>
      <c r="D32" s="96"/>
      <c r="E32" s="36"/>
      <c r="F32" s="37"/>
      <c r="G32" s="37"/>
      <c r="H32" s="71"/>
      <c r="I32" s="72"/>
      <c r="J32" s="27"/>
      <c r="ZZ32" t="s">
        <v>24</v>
      </c>
      <c r="AAA32" s="11"/>
    </row>
    <row r="33" spans="1:703" ht="15" customHeight="1">
      <c r="A33" s="14" t="s">
        <v>96</v>
      </c>
      <c r="B33" s="97" t="s">
        <v>95</v>
      </c>
      <c r="C33" s="97"/>
      <c r="D33" s="97"/>
      <c r="E33" s="30" t="s">
        <v>13</v>
      </c>
      <c r="F33" s="28">
        <v>1</v>
      </c>
      <c r="G33" s="28"/>
      <c r="H33" s="69"/>
      <c r="I33" s="70">
        <f t="shared" si="0"/>
        <v>0</v>
      </c>
      <c r="J33" s="27"/>
      <c r="ZZ33" t="s">
        <v>14</v>
      </c>
      <c r="AAA33" s="11" t="s">
        <v>97</v>
      </c>
    </row>
    <row r="34" spans="1:703" ht="15" customHeight="1">
      <c r="A34" s="87" t="s">
        <v>98</v>
      </c>
      <c r="B34" s="88" t="s">
        <v>99</v>
      </c>
      <c r="C34" s="88"/>
      <c r="D34" s="88"/>
      <c r="E34" s="88"/>
      <c r="F34" s="88"/>
      <c r="G34" s="88"/>
      <c r="H34" s="91"/>
      <c r="I34" s="91"/>
      <c r="J34" s="27"/>
      <c r="ZZ34" t="s">
        <v>10</v>
      </c>
      <c r="AAA34" s="11"/>
    </row>
    <row r="35" spans="1:703" ht="15" customHeight="1">
      <c r="A35" s="12" t="s">
        <v>100</v>
      </c>
      <c r="B35" s="89" t="s">
        <v>101</v>
      </c>
      <c r="C35" s="24"/>
      <c r="D35" s="24"/>
      <c r="E35" s="30" t="s">
        <v>18</v>
      </c>
      <c r="F35" s="28">
        <v>101</v>
      </c>
      <c r="G35" s="28"/>
      <c r="H35" s="69"/>
      <c r="I35" s="70">
        <f t="shared" si="0"/>
        <v>0</v>
      </c>
      <c r="J35" s="27"/>
      <c r="ZZ35" t="s">
        <v>14</v>
      </c>
      <c r="AAA35" s="11" t="s">
        <v>102</v>
      </c>
    </row>
    <row r="36" spans="1:703" ht="15" customHeight="1">
      <c r="A36" s="16" t="s">
        <v>103</v>
      </c>
      <c r="B36" s="98" t="s">
        <v>104</v>
      </c>
      <c r="C36" s="98"/>
      <c r="D36" s="99"/>
      <c r="E36" s="30" t="s">
        <v>18</v>
      </c>
      <c r="F36" s="28">
        <v>6</v>
      </c>
      <c r="G36" s="28"/>
      <c r="H36" s="69"/>
      <c r="I36" s="70">
        <f t="shared" si="0"/>
        <v>0</v>
      </c>
      <c r="J36" s="27"/>
      <c r="ZZ36" t="s">
        <v>14</v>
      </c>
      <c r="AAA36" s="11" t="s">
        <v>105</v>
      </c>
    </row>
    <row r="37" spans="1:703" ht="15" customHeight="1">
      <c r="A37" s="14" t="s">
        <v>106</v>
      </c>
      <c r="B37" s="90" t="s">
        <v>107</v>
      </c>
      <c r="C37" s="90"/>
      <c r="D37" s="90"/>
      <c r="E37" s="30" t="s">
        <v>18</v>
      </c>
      <c r="F37" s="28">
        <v>1</v>
      </c>
      <c r="G37" s="28"/>
      <c r="H37" s="69"/>
      <c r="I37" s="70">
        <f t="shared" si="0"/>
        <v>0</v>
      </c>
      <c r="J37" s="27"/>
      <c r="ZZ37" t="s">
        <v>14</v>
      </c>
      <c r="AAA37" s="11" t="s">
        <v>108</v>
      </c>
    </row>
    <row r="38" spans="1:703" ht="15" customHeight="1">
      <c r="A38" s="87" t="s">
        <v>109</v>
      </c>
      <c r="B38" s="88" t="s">
        <v>110</v>
      </c>
      <c r="C38" s="88"/>
      <c r="D38" s="88"/>
      <c r="E38" s="88"/>
      <c r="F38" s="88"/>
      <c r="G38" s="88"/>
      <c r="H38" s="91"/>
      <c r="I38" s="91"/>
      <c r="J38" s="27"/>
      <c r="ZZ38" t="s">
        <v>10</v>
      </c>
      <c r="AAA38" s="11"/>
    </row>
    <row r="39" spans="1:703" ht="15" customHeight="1">
      <c r="A39" s="15" t="s">
        <v>111</v>
      </c>
      <c r="B39" s="92" t="s">
        <v>112</v>
      </c>
      <c r="C39" s="92"/>
      <c r="D39" s="92"/>
      <c r="E39" s="36"/>
      <c r="F39" s="37"/>
      <c r="G39" s="37"/>
      <c r="H39" s="71"/>
      <c r="I39" s="72"/>
      <c r="J39" s="27"/>
      <c r="ZZ39" t="s">
        <v>24</v>
      </c>
      <c r="AAA39" s="11"/>
    </row>
    <row r="40" spans="1:703" ht="15" customHeight="1">
      <c r="A40" s="16" t="s">
        <v>113</v>
      </c>
      <c r="B40" s="93" t="s">
        <v>114</v>
      </c>
      <c r="C40" s="93"/>
      <c r="D40" s="94"/>
      <c r="E40" s="30" t="s">
        <v>18</v>
      </c>
      <c r="F40" s="29">
        <v>1</v>
      </c>
      <c r="G40" s="29"/>
      <c r="H40" s="69"/>
      <c r="I40" s="70">
        <f t="shared" si="0"/>
        <v>0</v>
      </c>
      <c r="J40" s="27"/>
      <c r="ZZ40" t="s">
        <v>14</v>
      </c>
      <c r="AAA40" s="11" t="s">
        <v>115</v>
      </c>
    </row>
    <row r="41" spans="1:703" ht="15" customHeight="1">
      <c r="A41" s="16" t="s">
        <v>116</v>
      </c>
      <c r="B41" s="93" t="s">
        <v>117</v>
      </c>
      <c r="C41" s="93"/>
      <c r="D41" s="94"/>
      <c r="E41" s="30" t="s">
        <v>18</v>
      </c>
      <c r="F41" s="29">
        <v>1</v>
      </c>
      <c r="G41" s="29"/>
      <c r="H41" s="69"/>
      <c r="I41" s="70">
        <f t="shared" si="0"/>
        <v>0</v>
      </c>
      <c r="J41" s="27"/>
      <c r="ZZ41" t="s">
        <v>14</v>
      </c>
      <c r="AAA41" s="11" t="s">
        <v>118</v>
      </c>
    </row>
    <row r="42" spans="1:703" ht="15" customHeight="1">
      <c r="A42" s="17" t="s">
        <v>119</v>
      </c>
      <c r="B42" s="95" t="s">
        <v>120</v>
      </c>
      <c r="C42" s="95"/>
      <c r="D42" s="96"/>
      <c r="E42" s="36"/>
      <c r="F42" s="37"/>
      <c r="G42" s="37"/>
      <c r="H42" s="71"/>
      <c r="I42" s="72"/>
      <c r="J42" s="27"/>
      <c r="ZZ42" t="s">
        <v>24</v>
      </c>
      <c r="AAA42" s="11"/>
    </row>
    <row r="43" spans="1:703" ht="15" customHeight="1">
      <c r="A43" s="16" t="s">
        <v>121</v>
      </c>
      <c r="B43" s="93" t="s">
        <v>122</v>
      </c>
      <c r="C43" s="93"/>
      <c r="D43" s="94"/>
      <c r="E43" s="30" t="s">
        <v>18</v>
      </c>
      <c r="F43" s="29">
        <v>3</v>
      </c>
      <c r="G43" s="29"/>
      <c r="H43" s="69"/>
      <c r="I43" s="70">
        <f t="shared" si="0"/>
        <v>0</v>
      </c>
      <c r="J43" s="27"/>
      <c r="ZZ43" t="s">
        <v>14</v>
      </c>
      <c r="AAA43" s="11" t="s">
        <v>123</v>
      </c>
    </row>
    <row r="44" spans="1:703" ht="15" customHeight="1">
      <c r="A44" s="14" t="s">
        <v>124</v>
      </c>
      <c r="B44" s="97" t="s">
        <v>125</v>
      </c>
      <c r="C44" s="97"/>
      <c r="D44" s="97"/>
      <c r="E44" s="30" t="s">
        <v>18</v>
      </c>
      <c r="F44" s="28">
        <v>5</v>
      </c>
      <c r="G44" s="28"/>
      <c r="H44" s="69"/>
      <c r="I44" s="70">
        <f t="shared" si="0"/>
        <v>0</v>
      </c>
      <c r="J44" s="27"/>
      <c r="ZZ44" t="s">
        <v>14</v>
      </c>
      <c r="AAA44" s="11" t="s">
        <v>126</v>
      </c>
    </row>
    <row r="45" spans="1:703" ht="15" customHeight="1">
      <c r="A45" s="87" t="s">
        <v>127</v>
      </c>
      <c r="B45" s="88" t="s">
        <v>128</v>
      </c>
      <c r="C45" s="88"/>
      <c r="D45" s="88"/>
      <c r="E45" s="88"/>
      <c r="F45" s="88"/>
      <c r="G45" s="88"/>
      <c r="H45" s="91"/>
      <c r="I45" s="91"/>
      <c r="J45" s="27"/>
      <c r="ZZ45" t="s">
        <v>10</v>
      </c>
      <c r="AAA45" s="11"/>
    </row>
    <row r="46" spans="1:703" ht="15" customHeight="1">
      <c r="A46" s="15" t="s">
        <v>129</v>
      </c>
      <c r="B46" s="92" t="s">
        <v>130</v>
      </c>
      <c r="C46" s="92"/>
      <c r="D46" s="92"/>
      <c r="E46" s="36"/>
      <c r="F46" s="37"/>
      <c r="G46" s="37"/>
      <c r="H46" s="71"/>
      <c r="I46" s="72"/>
      <c r="J46" s="27"/>
      <c r="ZZ46" t="s">
        <v>24</v>
      </c>
      <c r="AAA46" s="11"/>
    </row>
    <row r="47" spans="1:703" ht="15" customHeight="1">
      <c r="A47" s="16" t="s">
        <v>131</v>
      </c>
      <c r="B47" s="93" t="s">
        <v>132</v>
      </c>
      <c r="C47" s="93"/>
      <c r="D47" s="94"/>
      <c r="E47" s="30" t="s">
        <v>133</v>
      </c>
      <c r="F47" s="29">
        <v>9</v>
      </c>
      <c r="G47" s="29"/>
      <c r="H47" s="69"/>
      <c r="I47" s="70">
        <f t="shared" si="0"/>
        <v>0</v>
      </c>
      <c r="J47" s="27"/>
      <c r="ZZ47" t="s">
        <v>14</v>
      </c>
      <c r="AAA47" s="11" t="s">
        <v>134</v>
      </c>
    </row>
    <row r="48" spans="1:703" ht="15" customHeight="1">
      <c r="A48" s="17" t="s">
        <v>135</v>
      </c>
      <c r="B48" s="95" t="s">
        <v>136</v>
      </c>
      <c r="C48" s="95"/>
      <c r="D48" s="96"/>
      <c r="E48" s="36"/>
      <c r="F48" s="37"/>
      <c r="G48" s="37"/>
      <c r="H48" s="71"/>
      <c r="I48" s="72"/>
      <c r="J48" s="27"/>
      <c r="ZZ48" t="s">
        <v>24</v>
      </c>
      <c r="AAA48" s="11"/>
    </row>
    <row r="49" spans="1:703" ht="15" customHeight="1">
      <c r="A49" s="16" t="s">
        <v>137</v>
      </c>
      <c r="B49" s="93" t="s">
        <v>138</v>
      </c>
      <c r="C49" s="93"/>
      <c r="D49" s="94"/>
      <c r="E49" s="30" t="s">
        <v>133</v>
      </c>
      <c r="F49" s="29">
        <v>4</v>
      </c>
      <c r="G49" s="29"/>
      <c r="H49" s="69"/>
      <c r="I49" s="70">
        <f t="shared" si="0"/>
        <v>0</v>
      </c>
      <c r="J49" s="27"/>
      <c r="ZZ49" t="s">
        <v>14</v>
      </c>
      <c r="AAA49" s="11" t="s">
        <v>139</v>
      </c>
    </row>
    <row r="50" spans="1:703" ht="15" customHeight="1">
      <c r="A50" s="16" t="s">
        <v>140</v>
      </c>
      <c r="B50" s="93" t="s">
        <v>141</v>
      </c>
      <c r="C50" s="93"/>
      <c r="D50" s="94"/>
      <c r="E50" s="30" t="s">
        <v>18</v>
      </c>
      <c r="F50" s="28">
        <v>1</v>
      </c>
      <c r="G50" s="28"/>
      <c r="H50" s="69"/>
      <c r="I50" s="70">
        <f t="shared" si="0"/>
        <v>0</v>
      </c>
      <c r="J50" s="27"/>
      <c r="ZZ50" t="s">
        <v>14</v>
      </c>
      <c r="AAA50" s="11" t="s">
        <v>142</v>
      </c>
    </row>
    <row r="51" spans="1:703" ht="15" customHeight="1">
      <c r="A51" s="14" t="s">
        <v>143</v>
      </c>
      <c r="B51" s="97" t="s">
        <v>144</v>
      </c>
      <c r="C51" s="97"/>
      <c r="D51" s="97"/>
      <c r="E51" s="30" t="s">
        <v>18</v>
      </c>
      <c r="F51" s="28">
        <v>1</v>
      </c>
      <c r="G51" s="28"/>
      <c r="H51" s="69"/>
      <c r="I51" s="70">
        <f t="shared" si="0"/>
        <v>0</v>
      </c>
      <c r="J51" s="27"/>
      <c r="ZZ51" t="s">
        <v>14</v>
      </c>
      <c r="AAA51" s="11" t="s">
        <v>145</v>
      </c>
    </row>
    <row r="52" spans="1:703" ht="15" customHeight="1">
      <c r="A52" s="87" t="s">
        <v>146</v>
      </c>
      <c r="B52" s="88" t="s">
        <v>147</v>
      </c>
      <c r="C52" s="88"/>
      <c r="D52" s="88"/>
      <c r="E52" s="88"/>
      <c r="F52" s="88"/>
      <c r="G52" s="88"/>
      <c r="H52" s="91"/>
      <c r="I52" s="91"/>
      <c r="J52" s="27"/>
      <c r="ZZ52" t="s">
        <v>10</v>
      </c>
      <c r="AAA52" s="11"/>
    </row>
    <row r="53" spans="1:703" ht="15" customHeight="1">
      <c r="A53" s="15" t="s">
        <v>148</v>
      </c>
      <c r="B53" s="92" t="s">
        <v>149</v>
      </c>
      <c r="C53" s="92"/>
      <c r="D53" s="92"/>
      <c r="E53" s="36"/>
      <c r="F53" s="37"/>
      <c r="G53" s="37"/>
      <c r="H53" s="71"/>
      <c r="I53" s="72"/>
      <c r="J53" s="27"/>
      <c r="ZZ53" t="s">
        <v>24</v>
      </c>
      <c r="AAA53" s="11"/>
    </row>
    <row r="54" spans="1:703" ht="15" customHeight="1">
      <c r="A54" s="16" t="s">
        <v>150</v>
      </c>
      <c r="B54" s="93" t="s">
        <v>151</v>
      </c>
      <c r="C54" s="93"/>
      <c r="D54" s="94"/>
      <c r="E54" s="30" t="s">
        <v>18</v>
      </c>
      <c r="F54" s="28">
        <v>1</v>
      </c>
      <c r="G54" s="28"/>
      <c r="H54" s="69"/>
      <c r="I54" s="70">
        <f t="shared" si="0"/>
        <v>0</v>
      </c>
      <c r="J54" s="27"/>
      <c r="ZZ54" t="s">
        <v>14</v>
      </c>
      <c r="AAA54" s="11" t="s">
        <v>152</v>
      </c>
    </row>
    <row r="55" spans="1:703" ht="15" customHeight="1">
      <c r="A55" s="16" t="s">
        <v>153</v>
      </c>
      <c r="B55" s="93" t="s">
        <v>154</v>
      </c>
      <c r="C55" s="93"/>
      <c r="D55" s="94"/>
      <c r="E55" s="30" t="s">
        <v>18</v>
      </c>
      <c r="F55" s="28">
        <v>2</v>
      </c>
      <c r="G55" s="28"/>
      <c r="H55" s="69"/>
      <c r="I55" s="70">
        <f t="shared" si="0"/>
        <v>0</v>
      </c>
      <c r="J55" s="27"/>
      <c r="ZZ55" t="s">
        <v>14</v>
      </c>
      <c r="AAA55" s="11" t="s">
        <v>155</v>
      </c>
    </row>
    <row r="56" spans="1:703" ht="15" customHeight="1">
      <c r="A56" s="16" t="s">
        <v>156</v>
      </c>
      <c r="B56" s="93" t="s">
        <v>157</v>
      </c>
      <c r="C56" s="93"/>
      <c r="D56" s="94"/>
      <c r="E56" s="30" t="s">
        <v>18</v>
      </c>
      <c r="F56" s="28">
        <v>1</v>
      </c>
      <c r="G56" s="28"/>
      <c r="H56" s="69"/>
      <c r="I56" s="70">
        <f t="shared" si="0"/>
        <v>0</v>
      </c>
      <c r="J56" s="27"/>
      <c r="ZZ56" t="s">
        <v>14</v>
      </c>
      <c r="AAA56" s="11" t="s">
        <v>158</v>
      </c>
    </row>
    <row r="57" spans="1:703" ht="15" customHeight="1">
      <c r="A57" s="16" t="s">
        <v>159</v>
      </c>
      <c r="B57" s="93" t="s">
        <v>160</v>
      </c>
      <c r="C57" s="93"/>
      <c r="D57" s="94"/>
      <c r="E57" s="30" t="s">
        <v>161</v>
      </c>
      <c r="F57" s="28">
        <v>3</v>
      </c>
      <c r="G57" s="28"/>
      <c r="H57" s="69"/>
      <c r="I57" s="70">
        <f t="shared" si="0"/>
        <v>0</v>
      </c>
      <c r="J57" s="27"/>
      <c r="ZZ57" t="s">
        <v>14</v>
      </c>
      <c r="AAA57" s="11" t="s">
        <v>162</v>
      </c>
    </row>
    <row r="58" spans="1:703" ht="15" customHeight="1">
      <c r="A58" s="16" t="s">
        <v>163</v>
      </c>
      <c r="B58" s="93" t="s">
        <v>164</v>
      </c>
      <c r="C58" s="93"/>
      <c r="D58" s="94"/>
      <c r="E58" s="30" t="s">
        <v>13</v>
      </c>
      <c r="F58" s="28">
        <v>1</v>
      </c>
      <c r="G58" s="28"/>
      <c r="H58" s="69"/>
      <c r="I58" s="70">
        <f t="shared" si="0"/>
        <v>0</v>
      </c>
      <c r="J58" s="27"/>
      <c r="ZZ58" t="s">
        <v>14</v>
      </c>
      <c r="AAA58" s="11" t="s">
        <v>165</v>
      </c>
    </row>
    <row r="59" spans="1:703" ht="15" customHeight="1">
      <c r="A59" s="16" t="s">
        <v>166</v>
      </c>
      <c r="B59" s="93" t="s">
        <v>167</v>
      </c>
      <c r="C59" s="93"/>
      <c r="D59" s="94"/>
      <c r="E59" s="30" t="s">
        <v>18</v>
      </c>
      <c r="F59" s="28">
        <v>2</v>
      </c>
      <c r="G59" s="28"/>
      <c r="H59" s="69"/>
      <c r="I59" s="70">
        <f t="shared" si="0"/>
        <v>0</v>
      </c>
      <c r="J59" s="27"/>
      <c r="ZZ59" t="s">
        <v>14</v>
      </c>
      <c r="AAA59" s="11" t="s">
        <v>168</v>
      </c>
    </row>
    <row r="60" spans="1:703" ht="15" customHeight="1">
      <c r="A60" s="16" t="s">
        <v>169</v>
      </c>
      <c r="B60" s="93" t="s">
        <v>170</v>
      </c>
      <c r="C60" s="93"/>
      <c r="D60" s="94"/>
      <c r="E60" s="30" t="s">
        <v>13</v>
      </c>
      <c r="F60" s="28">
        <v>1</v>
      </c>
      <c r="G60" s="28"/>
      <c r="H60" s="69"/>
      <c r="I60" s="70">
        <f t="shared" si="0"/>
        <v>0</v>
      </c>
      <c r="J60" s="27"/>
      <c r="ZZ60" t="s">
        <v>14</v>
      </c>
      <c r="AAA60" s="11" t="s">
        <v>171</v>
      </c>
    </row>
    <row r="61" spans="1:703" ht="15" customHeight="1">
      <c r="A61" s="17" t="s">
        <v>172</v>
      </c>
      <c r="B61" s="95" t="s">
        <v>173</v>
      </c>
      <c r="C61" s="95"/>
      <c r="D61" s="96"/>
      <c r="E61" s="36"/>
      <c r="F61" s="37"/>
      <c r="G61" s="37"/>
      <c r="H61" s="71"/>
      <c r="I61" s="72"/>
      <c r="J61" s="27"/>
      <c r="ZZ61" t="s">
        <v>24</v>
      </c>
      <c r="AAA61" s="11"/>
    </row>
    <row r="62" spans="1:703" ht="15" customHeight="1">
      <c r="A62" s="16" t="s">
        <v>174</v>
      </c>
      <c r="B62" s="93" t="s">
        <v>175</v>
      </c>
      <c r="C62" s="93"/>
      <c r="D62" s="94"/>
      <c r="E62" s="30" t="s">
        <v>18</v>
      </c>
      <c r="F62" s="28">
        <v>1</v>
      </c>
      <c r="G62" s="28"/>
      <c r="H62" s="69"/>
      <c r="I62" s="70">
        <f t="shared" si="0"/>
        <v>0</v>
      </c>
      <c r="J62" s="27"/>
      <c r="ZZ62" t="s">
        <v>14</v>
      </c>
      <c r="AAA62" s="11" t="s">
        <v>176</v>
      </c>
    </row>
    <row r="63" spans="1:703" ht="15" customHeight="1">
      <c r="A63" s="16" t="s">
        <v>177</v>
      </c>
      <c r="B63" s="93" t="s">
        <v>154</v>
      </c>
      <c r="C63" s="93"/>
      <c r="D63" s="94"/>
      <c r="E63" s="30" t="s">
        <v>18</v>
      </c>
      <c r="F63" s="28">
        <v>1</v>
      </c>
      <c r="G63" s="28"/>
      <c r="H63" s="69"/>
      <c r="I63" s="70">
        <f t="shared" si="0"/>
        <v>0</v>
      </c>
      <c r="J63" s="27"/>
      <c r="ZZ63" t="s">
        <v>14</v>
      </c>
      <c r="AAA63" s="11" t="s">
        <v>178</v>
      </c>
    </row>
    <row r="64" spans="1:703" ht="15" customHeight="1">
      <c r="A64" s="16" t="s">
        <v>179</v>
      </c>
      <c r="B64" s="93" t="s">
        <v>180</v>
      </c>
      <c r="C64" s="93"/>
      <c r="D64" s="94"/>
      <c r="E64" s="30" t="s">
        <v>18</v>
      </c>
      <c r="F64" s="28">
        <v>1</v>
      </c>
      <c r="G64" s="28"/>
      <c r="H64" s="69"/>
      <c r="I64" s="70">
        <f t="shared" si="0"/>
        <v>0</v>
      </c>
      <c r="J64" s="27"/>
      <c r="ZZ64" t="s">
        <v>14</v>
      </c>
      <c r="AAA64" s="11" t="s">
        <v>181</v>
      </c>
    </row>
    <row r="65" spans="1:703" ht="15" customHeight="1">
      <c r="A65" s="16" t="s">
        <v>182</v>
      </c>
      <c r="B65" s="93" t="s">
        <v>160</v>
      </c>
      <c r="C65" s="93"/>
      <c r="D65" s="94"/>
      <c r="E65" s="30" t="s">
        <v>161</v>
      </c>
      <c r="F65" s="28">
        <v>2</v>
      </c>
      <c r="G65" s="28"/>
      <c r="H65" s="69"/>
      <c r="I65" s="70">
        <f t="shared" si="0"/>
        <v>0</v>
      </c>
      <c r="J65" s="27"/>
      <c r="ZZ65" t="s">
        <v>14</v>
      </c>
      <c r="AAA65" s="11" t="s">
        <v>183</v>
      </c>
    </row>
    <row r="66" spans="1:703" ht="15" customHeight="1">
      <c r="A66" s="16" t="s">
        <v>184</v>
      </c>
      <c r="B66" s="93" t="s">
        <v>164</v>
      </c>
      <c r="C66" s="93"/>
      <c r="D66" s="94"/>
      <c r="E66" s="30" t="s">
        <v>13</v>
      </c>
      <c r="F66" s="28">
        <v>1</v>
      </c>
      <c r="G66" s="28"/>
      <c r="H66" s="69"/>
      <c r="I66" s="70">
        <f t="shared" si="0"/>
        <v>0</v>
      </c>
      <c r="J66" s="27"/>
      <c r="ZZ66" t="s">
        <v>14</v>
      </c>
      <c r="AAA66" s="11" t="s">
        <v>185</v>
      </c>
    </row>
    <row r="67" spans="1:703" ht="15" customHeight="1">
      <c r="A67" s="16" t="s">
        <v>186</v>
      </c>
      <c r="B67" s="93" t="s">
        <v>187</v>
      </c>
      <c r="C67" s="93"/>
      <c r="D67" s="94"/>
      <c r="E67" s="30" t="s">
        <v>13</v>
      </c>
      <c r="F67" s="28">
        <v>1</v>
      </c>
      <c r="G67" s="28"/>
      <c r="H67" s="69"/>
      <c r="I67" s="70">
        <f t="shared" si="0"/>
        <v>0</v>
      </c>
      <c r="J67" s="27"/>
      <c r="ZZ67" t="s">
        <v>14</v>
      </c>
      <c r="AAA67" s="11" t="s">
        <v>188</v>
      </c>
    </row>
    <row r="68" spans="1:703" ht="15" customHeight="1">
      <c r="A68" s="17" t="s">
        <v>189</v>
      </c>
      <c r="B68" s="95" t="s">
        <v>190</v>
      </c>
      <c r="C68" s="95"/>
      <c r="D68" s="96"/>
      <c r="E68" s="36"/>
      <c r="F68" s="37"/>
      <c r="G68" s="37"/>
      <c r="H68" s="71"/>
      <c r="I68" s="72"/>
      <c r="J68" s="27"/>
      <c r="ZZ68" t="s">
        <v>24</v>
      </c>
      <c r="AAA68" s="11"/>
    </row>
    <row r="69" spans="1:703" ht="15" customHeight="1">
      <c r="A69" s="16" t="s">
        <v>191</v>
      </c>
      <c r="B69" s="93" t="s">
        <v>192</v>
      </c>
      <c r="C69" s="93"/>
      <c r="D69" s="94"/>
      <c r="E69" s="30" t="s">
        <v>18</v>
      </c>
      <c r="F69" s="28">
        <v>1</v>
      </c>
      <c r="G69" s="28"/>
      <c r="H69" s="69"/>
      <c r="I69" s="70">
        <f t="shared" si="0"/>
        <v>0</v>
      </c>
      <c r="J69" s="27"/>
      <c r="ZZ69" t="s">
        <v>14</v>
      </c>
      <c r="AAA69" s="11" t="s">
        <v>193</v>
      </c>
    </row>
    <row r="70" spans="1:703" ht="15" customHeight="1">
      <c r="A70" s="16" t="s">
        <v>194</v>
      </c>
      <c r="B70" s="93" t="s">
        <v>195</v>
      </c>
      <c r="C70" s="93"/>
      <c r="D70" s="94"/>
      <c r="E70" s="30" t="s">
        <v>13</v>
      </c>
      <c r="F70" s="28">
        <v>1</v>
      </c>
      <c r="G70" s="28"/>
      <c r="H70" s="69"/>
      <c r="I70" s="70">
        <f t="shared" ref="I70:I83" si="1">ROUND(G70*H70,2)</f>
        <v>0</v>
      </c>
      <c r="J70" s="27"/>
      <c r="ZZ70" t="s">
        <v>14</v>
      </c>
      <c r="AAA70" s="11" t="s">
        <v>196</v>
      </c>
    </row>
    <row r="71" spans="1:703" ht="15" customHeight="1">
      <c r="A71" s="14" t="s">
        <v>197</v>
      </c>
      <c r="B71" s="97" t="s">
        <v>198</v>
      </c>
      <c r="C71" s="97"/>
      <c r="D71" s="97"/>
      <c r="E71" s="30" t="s">
        <v>13</v>
      </c>
      <c r="F71" s="29">
        <v>1</v>
      </c>
      <c r="G71" s="29"/>
      <c r="H71" s="69"/>
      <c r="I71" s="70">
        <f t="shared" si="1"/>
        <v>0</v>
      </c>
      <c r="J71" s="27"/>
      <c r="ZZ71" t="s">
        <v>14</v>
      </c>
      <c r="AAA71" s="11" t="s">
        <v>199</v>
      </c>
    </row>
    <row r="72" spans="1:703" ht="15" customHeight="1">
      <c r="A72" s="87" t="s">
        <v>200</v>
      </c>
      <c r="B72" s="88" t="s">
        <v>201</v>
      </c>
      <c r="C72" s="88"/>
      <c r="D72" s="88"/>
      <c r="E72" s="88"/>
      <c r="F72" s="88"/>
      <c r="G72" s="88"/>
      <c r="H72" s="91"/>
      <c r="I72" s="91"/>
      <c r="J72" s="27"/>
      <c r="ZZ72" t="s">
        <v>10</v>
      </c>
      <c r="AAA72" s="11"/>
    </row>
    <row r="73" spans="1:703" ht="15" customHeight="1">
      <c r="A73" s="18" t="s">
        <v>202</v>
      </c>
      <c r="B73" s="100" t="s">
        <v>203</v>
      </c>
      <c r="C73" s="26"/>
      <c r="D73" s="26"/>
      <c r="E73" s="30" t="s">
        <v>161</v>
      </c>
      <c r="F73" s="29">
        <v>6</v>
      </c>
      <c r="G73" s="29"/>
      <c r="H73" s="69"/>
      <c r="I73" s="70">
        <f t="shared" si="1"/>
        <v>0</v>
      </c>
      <c r="J73" s="27"/>
      <c r="ZZ73" t="s">
        <v>14</v>
      </c>
      <c r="AAA73" s="11" t="s">
        <v>204</v>
      </c>
    </row>
    <row r="74" spans="1:703" ht="15" customHeight="1">
      <c r="A74" s="87" t="s">
        <v>205</v>
      </c>
      <c r="B74" s="88" t="s">
        <v>206</v>
      </c>
      <c r="C74" s="88"/>
      <c r="D74" s="88"/>
      <c r="E74" s="88"/>
      <c r="F74" s="88"/>
      <c r="G74" s="88"/>
      <c r="H74" s="91"/>
      <c r="I74" s="91"/>
      <c r="J74" s="27"/>
      <c r="ZZ74" t="s">
        <v>10</v>
      </c>
      <c r="AAA74" s="11"/>
    </row>
    <row r="75" spans="1:703" ht="15" customHeight="1">
      <c r="A75" s="12" t="s">
        <v>207</v>
      </c>
      <c r="B75" s="101" t="s">
        <v>208</v>
      </c>
      <c r="C75" s="34"/>
      <c r="D75" s="34"/>
      <c r="E75" s="30" t="s">
        <v>18</v>
      </c>
      <c r="F75" s="28">
        <v>157</v>
      </c>
      <c r="G75" s="28"/>
      <c r="H75" s="69"/>
      <c r="I75" s="70">
        <f t="shared" si="1"/>
        <v>0</v>
      </c>
      <c r="J75" s="27"/>
      <c r="ZZ75" t="s">
        <v>14</v>
      </c>
      <c r="AAA75" s="11" t="s">
        <v>209</v>
      </c>
    </row>
    <row r="76" spans="1:703" ht="15" customHeight="1">
      <c r="A76" s="16" t="s">
        <v>210</v>
      </c>
      <c r="B76" s="102" t="s">
        <v>211</v>
      </c>
      <c r="C76" s="102"/>
      <c r="D76" s="103"/>
      <c r="E76" s="30" t="s">
        <v>13</v>
      </c>
      <c r="F76" s="28">
        <v>1</v>
      </c>
      <c r="G76" s="28"/>
      <c r="H76" s="69"/>
      <c r="I76" s="70">
        <f t="shared" si="1"/>
        <v>0</v>
      </c>
      <c r="J76" s="27"/>
      <c r="ZZ76" t="s">
        <v>14</v>
      </c>
      <c r="AAA76" s="11" t="s">
        <v>212</v>
      </c>
    </row>
    <row r="77" spans="1:703" ht="15" customHeight="1">
      <c r="A77" s="16" t="s">
        <v>213</v>
      </c>
      <c r="B77" s="102" t="s">
        <v>214</v>
      </c>
      <c r="C77" s="102"/>
      <c r="D77" s="103"/>
      <c r="E77" s="30" t="s">
        <v>13</v>
      </c>
      <c r="F77" s="28">
        <v>3</v>
      </c>
      <c r="G77" s="28"/>
      <c r="H77" s="69"/>
      <c r="I77" s="70">
        <f t="shared" si="1"/>
        <v>0</v>
      </c>
      <c r="J77" s="27"/>
      <c r="ZZ77" t="s">
        <v>14</v>
      </c>
      <c r="AAA77" s="11" t="s">
        <v>215</v>
      </c>
    </row>
    <row r="78" spans="1:703" ht="15" customHeight="1">
      <c r="A78" s="16" t="s">
        <v>216</v>
      </c>
      <c r="B78" s="102" t="s">
        <v>217</v>
      </c>
      <c r="C78" s="102"/>
      <c r="D78" s="103"/>
      <c r="E78" s="30" t="s">
        <v>18</v>
      </c>
      <c r="F78" s="29">
        <v>80</v>
      </c>
      <c r="G78" s="29"/>
      <c r="H78" s="69"/>
      <c r="I78" s="70">
        <f t="shared" si="1"/>
        <v>0</v>
      </c>
      <c r="J78" s="27"/>
      <c r="ZZ78" t="s">
        <v>14</v>
      </c>
      <c r="AAA78" s="11" t="s">
        <v>218</v>
      </c>
    </row>
    <row r="79" spans="1:703" ht="15" customHeight="1">
      <c r="A79" s="16" t="s">
        <v>219</v>
      </c>
      <c r="B79" s="102" t="s">
        <v>220</v>
      </c>
      <c r="C79" s="102"/>
      <c r="D79" s="103"/>
      <c r="E79" s="30" t="s">
        <v>161</v>
      </c>
      <c r="F79" s="29">
        <v>1090</v>
      </c>
      <c r="G79" s="29"/>
      <c r="H79" s="69"/>
      <c r="I79" s="70">
        <f t="shared" si="1"/>
        <v>0</v>
      </c>
      <c r="J79" s="27"/>
      <c r="ZZ79" t="s">
        <v>14</v>
      </c>
      <c r="AAA79" s="11" t="s">
        <v>221</v>
      </c>
    </row>
    <row r="80" spans="1:703" ht="15" customHeight="1">
      <c r="A80" s="16" t="s">
        <v>222</v>
      </c>
      <c r="B80" s="102" t="s">
        <v>223</v>
      </c>
      <c r="C80" s="102"/>
      <c r="D80" s="103"/>
      <c r="E80" s="30" t="s">
        <v>161</v>
      </c>
      <c r="F80" s="29">
        <v>10</v>
      </c>
      <c r="G80" s="29"/>
      <c r="H80" s="69"/>
      <c r="I80" s="70">
        <f t="shared" si="1"/>
        <v>0</v>
      </c>
      <c r="J80" s="27"/>
      <c r="ZZ80" t="s">
        <v>14</v>
      </c>
      <c r="AAA80" s="11" t="s">
        <v>224</v>
      </c>
    </row>
    <row r="81" spans="1:703" ht="15" customHeight="1">
      <c r="A81" s="14" t="s">
        <v>225</v>
      </c>
      <c r="B81" s="104" t="s">
        <v>226</v>
      </c>
      <c r="C81" s="104"/>
      <c r="D81" s="105"/>
      <c r="E81" s="31" t="s">
        <v>13</v>
      </c>
      <c r="F81" s="32">
        <v>1</v>
      </c>
      <c r="G81" s="32"/>
      <c r="H81" s="73"/>
      <c r="I81" s="74">
        <f t="shared" si="1"/>
        <v>0</v>
      </c>
      <c r="J81" s="5"/>
      <c r="ZZ81" t="s">
        <v>14</v>
      </c>
      <c r="AAA81" s="11" t="s">
        <v>227</v>
      </c>
    </row>
    <row r="82" spans="1:703" ht="15" customHeight="1">
      <c r="A82" s="87" t="s">
        <v>228</v>
      </c>
      <c r="B82" s="88" t="s">
        <v>229</v>
      </c>
      <c r="C82" s="88"/>
      <c r="D82" s="106"/>
      <c r="E82" s="107"/>
      <c r="F82" s="108"/>
      <c r="G82" s="108"/>
      <c r="H82" s="109"/>
      <c r="I82" s="110"/>
      <c r="J82" s="5"/>
      <c r="ZZ82" t="s">
        <v>10</v>
      </c>
      <c r="AAA82" s="11"/>
    </row>
    <row r="83" spans="1:703" ht="15" customHeight="1">
      <c r="A83" s="12" t="s">
        <v>230</v>
      </c>
      <c r="B83" s="101" t="s">
        <v>231</v>
      </c>
      <c r="C83" s="34"/>
      <c r="D83" s="35"/>
      <c r="E83" s="31" t="s">
        <v>13</v>
      </c>
      <c r="F83" s="33">
        <v>1</v>
      </c>
      <c r="G83" s="33"/>
      <c r="H83" s="73"/>
      <c r="I83" s="74">
        <f t="shared" si="1"/>
        <v>0</v>
      </c>
      <c r="J83" s="5"/>
      <c r="ZZ83" t="s">
        <v>14</v>
      </c>
      <c r="AAA83" s="11" t="s">
        <v>232</v>
      </c>
    </row>
    <row r="84" spans="1:703">
      <c r="A84" s="13"/>
      <c r="B84" s="13"/>
      <c r="C84" s="13"/>
      <c r="D84" s="13"/>
      <c r="E84" s="13"/>
      <c r="F84" s="13"/>
      <c r="G84" s="13"/>
      <c r="H84" s="13"/>
      <c r="I84" s="13"/>
    </row>
    <row r="85" spans="1:703" ht="30.75" customHeight="1">
      <c r="B85" s="39" t="s">
        <v>233</v>
      </c>
      <c r="C85" s="111"/>
      <c r="D85" s="111"/>
      <c r="E85" s="76">
        <f>SUBTOTAL(109,I2:I83)</f>
        <v>0</v>
      </c>
      <c r="F85" s="76"/>
      <c r="G85" s="76"/>
      <c r="H85" s="76"/>
      <c r="I85" s="77"/>
      <c r="ZZ85" t="s">
        <v>234</v>
      </c>
    </row>
    <row r="86" spans="1:703">
      <c r="A86" s="75" t="s">
        <v>235</v>
      </c>
      <c r="B86" s="40" t="str">
        <f>CONCATENATE("TVA (",A86,"%)")</f>
        <v>TVA (20%)</v>
      </c>
      <c r="C86" s="38"/>
      <c r="D86" s="38"/>
      <c r="E86" s="78">
        <f>E85*0.2</f>
        <v>0</v>
      </c>
      <c r="F86" s="78"/>
      <c r="G86" s="78"/>
      <c r="H86" s="78"/>
      <c r="I86" s="79"/>
      <c r="ZZ86" t="s">
        <v>236</v>
      </c>
    </row>
    <row r="87" spans="1:703">
      <c r="B87" s="41" t="s">
        <v>237</v>
      </c>
      <c r="C87" s="42"/>
      <c r="D87" s="42"/>
      <c r="E87" s="80">
        <f>E85*1.2</f>
        <v>0</v>
      </c>
      <c r="F87" s="80"/>
      <c r="G87" s="80"/>
      <c r="H87" s="80"/>
      <c r="I87" s="81"/>
      <c r="ZZ87" t="s">
        <v>238</v>
      </c>
    </row>
    <row r="89" spans="1:703" ht="30" customHeight="1">
      <c r="B89" s="45" t="s">
        <v>239</v>
      </c>
      <c r="C89" s="46"/>
      <c r="D89" s="47"/>
      <c r="E89" s="48">
        <f>E85*66%</f>
        <v>0</v>
      </c>
      <c r="F89" s="49"/>
      <c r="G89" s="49"/>
      <c r="H89" s="49"/>
      <c r="I89" s="50"/>
    </row>
    <row r="90" spans="1:703" ht="30" customHeight="1">
      <c r="B90" s="51" t="s">
        <v>240</v>
      </c>
      <c r="C90" s="43"/>
      <c r="D90" s="44"/>
      <c r="E90" s="20"/>
      <c r="F90" s="21"/>
      <c r="G90" s="21"/>
      <c r="H90" s="21"/>
      <c r="I90" s="52">
        <f>E91-E89</f>
        <v>0</v>
      </c>
    </row>
    <row r="91" spans="1:703" ht="30" customHeight="1">
      <c r="B91" s="53" t="s">
        <v>241</v>
      </c>
      <c r="C91" s="54"/>
      <c r="D91" s="55"/>
      <c r="E91" s="56">
        <f>E87*66%</f>
        <v>0</v>
      </c>
      <c r="F91" s="57"/>
      <c r="G91" s="57"/>
      <c r="H91" s="57"/>
      <c r="I91" s="58"/>
    </row>
    <row r="92" spans="1:703" ht="30" customHeight="1">
      <c r="E92" s="19"/>
      <c r="F92" s="19"/>
      <c r="G92" s="19"/>
      <c r="H92" s="19"/>
    </row>
    <row r="93" spans="1:703" ht="30" customHeight="1">
      <c r="B93" s="59" t="s">
        <v>242</v>
      </c>
      <c r="C93" s="60"/>
      <c r="D93" s="61"/>
      <c r="E93" s="62">
        <f>E85*34%</f>
        <v>0</v>
      </c>
      <c r="F93" s="63"/>
      <c r="G93" s="63"/>
      <c r="H93" s="63"/>
      <c r="I93" s="64"/>
    </row>
    <row r="94" spans="1:703" ht="30" customHeight="1">
      <c r="B94" s="51" t="s">
        <v>240</v>
      </c>
      <c r="C94" s="43"/>
      <c r="D94" s="44"/>
      <c r="E94" s="22"/>
      <c r="F94" s="23"/>
      <c r="G94" s="23"/>
      <c r="H94" s="23"/>
      <c r="I94" s="65">
        <f>E95-E93</f>
        <v>0</v>
      </c>
    </row>
    <row r="95" spans="1:703" ht="30" customHeight="1">
      <c r="B95" s="53" t="s">
        <v>243</v>
      </c>
      <c r="C95" s="54"/>
      <c r="D95" s="55"/>
      <c r="E95" s="66">
        <f>E87*34%</f>
        <v>0</v>
      </c>
      <c r="F95" s="67"/>
      <c r="G95" s="67"/>
      <c r="H95" s="67"/>
      <c r="I95" s="68"/>
    </row>
  </sheetData>
  <mergeCells count="118">
    <mergeCell ref="E82:G82"/>
    <mergeCell ref="H82:I82"/>
    <mergeCell ref="B86:D86"/>
    <mergeCell ref="B87:D87"/>
    <mergeCell ref="E85:I85"/>
    <mergeCell ref="E86:I86"/>
    <mergeCell ref="E87:I87"/>
    <mergeCell ref="E52:G52"/>
    <mergeCell ref="H52:I52"/>
    <mergeCell ref="E72:G72"/>
    <mergeCell ref="H72:I72"/>
    <mergeCell ref="E74:G74"/>
    <mergeCell ref="H74:I74"/>
    <mergeCell ref="E34:G34"/>
    <mergeCell ref="H34:I34"/>
    <mergeCell ref="E38:G38"/>
    <mergeCell ref="H38:I38"/>
    <mergeCell ref="E45:G45"/>
    <mergeCell ref="H45:I45"/>
    <mergeCell ref="E3:G3"/>
    <mergeCell ref="H3:I3"/>
    <mergeCell ref="E4:G4"/>
    <mergeCell ref="H4:I4"/>
    <mergeCell ref="E7:G7"/>
    <mergeCell ref="H7:I7"/>
    <mergeCell ref="B95:D95"/>
    <mergeCell ref="E95:I95"/>
    <mergeCell ref="B89:D89"/>
    <mergeCell ref="E89:I89"/>
    <mergeCell ref="B91:D91"/>
    <mergeCell ref="E91:I91"/>
    <mergeCell ref="B93:D93"/>
    <mergeCell ref="E93:I93"/>
    <mergeCell ref="B90:D90"/>
    <mergeCell ref="B94:D94"/>
    <mergeCell ref="B1:D1"/>
    <mergeCell ref="B3:D3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82:D82"/>
    <mergeCell ref="B83:D83"/>
    <mergeCell ref="B85:D85"/>
    <mergeCell ref="B77:D77"/>
    <mergeCell ref="B78:D78"/>
    <mergeCell ref="B79:D79"/>
    <mergeCell ref="B80:D80"/>
    <mergeCell ref="B81:D81"/>
  </mergeCells>
  <printOptions horizontalCentered="1"/>
  <pageMargins left="0.06" right="0.06" top="0.06" bottom="0.06" header="0.76" footer="0.76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072A512546544897446AF96D363AB8" ma:contentTypeVersion="10" ma:contentTypeDescription="Crée un document." ma:contentTypeScope="" ma:versionID="4bf546291f808852132f7678817f0064">
  <xsd:schema xmlns:xsd="http://www.w3.org/2001/XMLSchema" xmlns:xs="http://www.w3.org/2001/XMLSchema" xmlns:p="http://schemas.microsoft.com/office/2006/metadata/properties" xmlns:ns2="07b86152-5454-4c29-b148-b8a79c7b536b" xmlns:ns3="c90c7e47-59ac-420d-bd09-799309bacd0a" targetNamespace="http://schemas.microsoft.com/office/2006/metadata/properties" ma:root="true" ma:fieldsID="fbad88668ab9c96780ee10cb4605777b" ns2:_="" ns3:_="">
    <xsd:import namespace="07b86152-5454-4c29-b148-b8a79c7b536b"/>
    <xsd:import namespace="c90c7e47-59ac-420d-bd09-799309bacd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b86152-5454-4c29-b148-b8a79c7b53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48af4f9d-9adc-4f5a-b84e-6fc4270238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0c7e47-59ac-420d-bd09-799309bacd0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78371b0-47ab-499c-992b-c68f9e4b29de}" ma:internalName="TaxCatchAll" ma:showField="CatchAllData" ma:web="c90c7e47-59ac-420d-bd09-799309bacd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0c7e47-59ac-420d-bd09-799309bacd0a" xsi:nil="true"/>
    <lcf76f155ced4ddcb4097134ff3c332f xmlns="07b86152-5454-4c29-b148-b8a79c7b536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DD6495-39FE-40B1-8455-C2DD68A6FF0B}"/>
</file>

<file path=customXml/itemProps2.xml><?xml version="1.0" encoding="utf-8"?>
<ds:datastoreItem xmlns:ds="http://schemas.openxmlformats.org/officeDocument/2006/customXml" ds:itemID="{1CE3C2D6-1FE6-44CC-BD4D-30F2D5518899}"/>
</file>

<file path=customXml/itemProps3.xml><?xml version="1.0" encoding="utf-8"?>
<ds:datastoreItem xmlns:ds="http://schemas.openxmlformats.org/officeDocument/2006/customXml" ds:itemID="{F668A9EE-0D3C-4601-B026-1FF06D5A13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nathalie.estival</dc:creator>
  <cp:keywords/>
  <dc:description/>
  <cp:lastModifiedBy>Deshoulieres Elodie</cp:lastModifiedBy>
  <cp:revision/>
  <dcterms:created xsi:type="dcterms:W3CDTF">2025-10-02T07:40:28Z</dcterms:created>
  <dcterms:modified xsi:type="dcterms:W3CDTF">2025-10-02T14:13:11Z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0x010100AC072A512546544897446AF96D363AB8</vt:lpwstr>
  </property>
  <property fmtid="{D5CDD505-2E9C-101B-9397-08002B2CF9AE}" pid="3" name="MediaServiceImageTags">
    <vt:lpwstr/>
  </property>
</Properties>
</file>